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Элеконт\Ежеквартальная информация\4 кв 2023\"/>
    </mc:Choice>
  </mc:AlternateContent>
  <bookViews>
    <workbookView xWindow="0" yWindow="0" windowWidth="19200" windowHeight="10860" tabRatio="675"/>
  </bookViews>
  <sheets>
    <sheet name="п.19г абз.5" sheetId="14" r:id="rId1"/>
    <sheet name="п.19г абз.6" sheetId="13" r:id="rId2"/>
    <sheet name="п.19г абз.7" sheetId="21" r:id="rId3"/>
    <sheet name="п.19г абз.8 1 квартал 2023" sheetId="35" r:id="rId4"/>
    <sheet name="п.19г абз.8 2 квартал 2023" sheetId="36" r:id="rId5"/>
    <sheet name="п.19г абз.8 3 квартал 2023" sheetId="37" r:id="rId6"/>
    <sheet name="п.19г абз.8 4 квартал 2023" sheetId="38" r:id="rId7"/>
  </sheets>
  <externalReferences>
    <externalReference r:id="rId8"/>
  </externalReferences>
  <definedNames>
    <definedName name="god">[1]Титульный!$F$8</definedName>
    <definedName name="org">[1]Титульный!$F$18</definedName>
    <definedName name="TitFil">[1]Титульный!$F$20</definedName>
  </definedNames>
  <calcPr calcId="162913" refMode="R1C1"/>
</workbook>
</file>

<file path=xl/calcChain.xml><?xml version="1.0" encoding="utf-8"?>
<calcChain xmlns="http://schemas.openxmlformats.org/spreadsheetml/2006/main">
  <c r="F105" i="13" l="1"/>
  <c r="E105" i="13"/>
  <c r="A141" i="13"/>
  <c r="B141" i="13"/>
  <c r="C141" i="13"/>
  <c r="F141" i="13"/>
  <c r="A142" i="13"/>
  <c r="B142" i="13"/>
  <c r="C142" i="13"/>
  <c r="F142" i="13"/>
  <c r="A138" i="14"/>
  <c r="A139" i="14" s="1"/>
  <c r="F72" i="13" l="1"/>
  <c r="E72" i="13"/>
  <c r="F26" i="13"/>
  <c r="E26" i="13"/>
  <c r="F5" i="13"/>
  <c r="E5" i="13"/>
  <c r="F133" i="13"/>
  <c r="F134" i="13"/>
  <c r="F135" i="13"/>
  <c r="F136" i="13"/>
  <c r="F137" i="13"/>
  <c r="F138" i="13"/>
  <c r="F139" i="13"/>
  <c r="F140" i="13"/>
  <c r="C133" i="13"/>
  <c r="C134" i="13"/>
  <c r="C135" i="13"/>
  <c r="C136" i="13"/>
  <c r="C137" i="13"/>
  <c r="C138" i="13"/>
  <c r="C139" i="13"/>
  <c r="C140" i="13"/>
  <c r="B133" i="13"/>
  <c r="B134" i="13"/>
  <c r="B135" i="13"/>
  <c r="B136" i="13"/>
  <c r="B137" i="13"/>
  <c r="B138" i="13"/>
  <c r="B139" i="13"/>
  <c r="B140" i="13"/>
  <c r="B132" i="13"/>
  <c r="A139" i="13"/>
  <c r="A140" i="13" s="1"/>
  <c r="A134" i="13"/>
  <c r="A135" i="13"/>
  <c r="A136" i="13" s="1"/>
  <c r="A137" i="13" s="1"/>
  <c r="A138" i="13" s="1"/>
  <c r="A133" i="13"/>
  <c r="F132" i="13"/>
  <c r="C132" i="13"/>
  <c r="A130" i="14"/>
  <c r="A131" i="14" s="1"/>
  <c r="A132" i="14" s="1"/>
  <c r="A133" i="14" s="1"/>
  <c r="A134" i="14" s="1"/>
  <c r="A135" i="14" s="1"/>
  <c r="A136" i="14" s="1"/>
  <c r="A137" i="14" s="1"/>
  <c r="E4" i="13" l="1"/>
  <c r="F130" i="13"/>
  <c r="C130" i="13"/>
  <c r="B130" i="13"/>
  <c r="F129" i="13"/>
  <c r="C129" i="13"/>
  <c r="B129" i="13"/>
  <c r="F128" i="13"/>
  <c r="C128" i="13"/>
  <c r="B128" i="13"/>
  <c r="F127" i="13"/>
  <c r="C127" i="13"/>
  <c r="B127" i="13"/>
  <c r="F126" i="13"/>
  <c r="C126" i="13"/>
  <c r="B126" i="13"/>
  <c r="F125" i="13"/>
  <c r="C125" i="13"/>
  <c r="B125" i="13"/>
  <c r="F124" i="13"/>
  <c r="C124" i="13"/>
  <c r="B124" i="13"/>
  <c r="F123" i="13"/>
  <c r="C123" i="13"/>
  <c r="B123" i="13"/>
  <c r="F122" i="13"/>
  <c r="C122" i="13"/>
  <c r="B122" i="13"/>
  <c r="F121" i="13"/>
  <c r="C121" i="13"/>
  <c r="B121" i="13"/>
  <c r="F120" i="13"/>
  <c r="C120" i="13"/>
  <c r="B120" i="13"/>
  <c r="F119" i="13"/>
  <c r="C119" i="13"/>
  <c r="B119" i="13"/>
  <c r="F118" i="13"/>
  <c r="C118" i="13"/>
  <c r="B118" i="13"/>
  <c r="F117" i="13"/>
  <c r="C117" i="13"/>
  <c r="B117" i="13"/>
  <c r="A117" i="13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F116" i="13"/>
  <c r="C116" i="13"/>
  <c r="B116" i="13"/>
  <c r="A114" i="14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F108" i="13" l="1"/>
  <c r="F109" i="13"/>
  <c r="F110" i="13"/>
  <c r="F111" i="13"/>
  <c r="F112" i="13"/>
  <c r="F113" i="13"/>
  <c r="F114" i="13"/>
  <c r="F107" i="13"/>
  <c r="C108" i="13"/>
  <c r="C109" i="13"/>
  <c r="C110" i="13"/>
  <c r="C111" i="13"/>
  <c r="C112" i="13"/>
  <c r="C113" i="13"/>
  <c r="C114" i="13"/>
  <c r="C107" i="13"/>
  <c r="B113" i="13"/>
  <c r="B114" i="13"/>
  <c r="B108" i="13"/>
  <c r="B109" i="13"/>
  <c r="B110" i="13"/>
  <c r="B111" i="13"/>
  <c r="B112" i="13"/>
  <c r="B107" i="13"/>
  <c r="A108" i="13"/>
  <c r="A109" i="13" s="1"/>
  <c r="A110" i="13" s="1"/>
  <c r="A111" i="13" s="1"/>
  <c r="A105" i="14"/>
  <c r="A106" i="14" s="1"/>
  <c r="A107" i="14" s="1"/>
  <c r="A108" i="14" s="1"/>
  <c r="A109" i="14" s="1"/>
  <c r="A110" i="14" s="1"/>
  <c r="A111" i="14" s="1"/>
  <c r="A112" i="13" l="1"/>
  <c r="A113" i="13" s="1"/>
  <c r="A114" i="13" s="1"/>
  <c r="F98" i="13"/>
  <c r="F99" i="13"/>
  <c r="F100" i="13"/>
  <c r="F101" i="13"/>
  <c r="F102" i="13"/>
  <c r="F103" i="13"/>
  <c r="F104" i="13"/>
  <c r="F97" i="13"/>
  <c r="C98" i="13"/>
  <c r="C99" i="13"/>
  <c r="C100" i="13"/>
  <c r="C101" i="13"/>
  <c r="C102" i="13"/>
  <c r="C103" i="13"/>
  <c r="C104" i="13"/>
  <c r="C97" i="13"/>
  <c r="B98" i="13"/>
  <c r="B99" i="13"/>
  <c r="B100" i="13"/>
  <c r="B101" i="13"/>
  <c r="B102" i="13"/>
  <c r="B103" i="13"/>
  <c r="B104" i="13"/>
  <c r="B97" i="13"/>
  <c r="A98" i="13"/>
  <c r="A99" i="13" s="1"/>
  <c r="A100" i="13" s="1"/>
  <c r="A101" i="13" s="1"/>
  <c r="A102" i="13" s="1"/>
  <c r="A103" i="13" s="1"/>
  <c r="A104" i="13" s="1"/>
  <c r="A96" i="14"/>
  <c r="A97" i="14" s="1"/>
  <c r="A98" i="14" s="1"/>
  <c r="A99" i="14" s="1"/>
  <c r="A100" i="14" s="1"/>
  <c r="A101" i="14" s="1"/>
  <c r="A102" i="14" s="1"/>
  <c r="F88" i="13" l="1"/>
  <c r="F89" i="13"/>
  <c r="F90" i="13"/>
  <c r="F91" i="13"/>
  <c r="F92" i="13"/>
  <c r="F93" i="13"/>
  <c r="F94" i="13"/>
  <c r="F95" i="13"/>
  <c r="C88" i="13"/>
  <c r="C89" i="13"/>
  <c r="C90" i="13"/>
  <c r="C91" i="13"/>
  <c r="C92" i="13"/>
  <c r="C93" i="13"/>
  <c r="C94" i="13"/>
  <c r="C95" i="13"/>
  <c r="C87" i="13"/>
  <c r="B88" i="13"/>
  <c r="B89" i="13"/>
  <c r="B90" i="13"/>
  <c r="B91" i="13"/>
  <c r="B92" i="13"/>
  <c r="B93" i="13"/>
  <c r="B94" i="13"/>
  <c r="B95" i="13"/>
  <c r="B87" i="13"/>
  <c r="A88" i="13"/>
  <c r="A89" i="13" s="1"/>
  <c r="A90" i="13" s="1"/>
  <c r="A91" i="13" s="1"/>
  <c r="A92" i="13" s="1"/>
  <c r="A93" i="13" s="1"/>
  <c r="A94" i="13" s="1"/>
  <c r="A95" i="13" s="1"/>
  <c r="F87" i="13"/>
  <c r="A86" i="14"/>
  <c r="A87" i="14" s="1"/>
  <c r="A88" i="14" s="1"/>
  <c r="A89" i="14" s="1"/>
  <c r="A90" i="14" s="1"/>
  <c r="A91" i="14" s="1"/>
  <c r="A92" i="14" s="1"/>
  <c r="A93" i="14" s="1"/>
  <c r="F75" i="13"/>
  <c r="F76" i="13"/>
  <c r="F77" i="13"/>
  <c r="F78" i="13"/>
  <c r="F79" i="13"/>
  <c r="F80" i="13"/>
  <c r="F81" i="13"/>
  <c r="F82" i="13"/>
  <c r="F83" i="13"/>
  <c r="F84" i="13"/>
  <c r="F85" i="13"/>
  <c r="C75" i="13"/>
  <c r="C76" i="13"/>
  <c r="C77" i="13"/>
  <c r="C78" i="13"/>
  <c r="C79" i="13"/>
  <c r="C80" i="13"/>
  <c r="C81" i="13"/>
  <c r="C82" i="13"/>
  <c r="C83" i="13"/>
  <c r="C84" i="13"/>
  <c r="C85" i="13"/>
  <c r="C74" i="13"/>
  <c r="B75" i="13"/>
  <c r="B76" i="13"/>
  <c r="B77" i="13"/>
  <c r="B78" i="13"/>
  <c r="B79" i="13"/>
  <c r="B80" i="13"/>
  <c r="B81" i="13"/>
  <c r="B82" i="13"/>
  <c r="B83" i="13"/>
  <c r="B84" i="13"/>
  <c r="B85" i="13"/>
  <c r="B74" i="13"/>
  <c r="A75" i="13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F74" i="13"/>
  <c r="A73" i="14"/>
  <c r="A74" i="14"/>
  <c r="A75" i="14" s="1"/>
  <c r="A76" i="14" s="1"/>
  <c r="A77" i="14" s="1"/>
  <c r="A78" i="14" s="1"/>
  <c r="A79" i="14" s="1"/>
  <c r="A80" i="14" s="1"/>
  <c r="A81" i="14" s="1"/>
  <c r="A82" i="14" s="1"/>
  <c r="A83" i="14" s="1"/>
  <c r="F71" i="13" l="1"/>
  <c r="C71" i="13"/>
  <c r="B71" i="13"/>
  <c r="F70" i="13"/>
  <c r="C70" i="13"/>
  <c r="B70" i="13"/>
  <c r="F69" i="13"/>
  <c r="C69" i="13"/>
  <c r="B69" i="13"/>
  <c r="F68" i="13"/>
  <c r="C68" i="13"/>
  <c r="B68" i="13"/>
  <c r="F67" i="13"/>
  <c r="C67" i="13"/>
  <c r="B67" i="13"/>
  <c r="F66" i="13"/>
  <c r="C66" i="13"/>
  <c r="B66" i="13"/>
  <c r="F65" i="13"/>
  <c r="C65" i="13"/>
  <c r="B65" i="13"/>
  <c r="F64" i="13"/>
  <c r="C64" i="13"/>
  <c r="B64" i="13"/>
  <c r="F63" i="13"/>
  <c r="C63" i="13"/>
  <c r="B63" i="13"/>
  <c r="F62" i="13"/>
  <c r="C62" i="13"/>
  <c r="B62" i="13"/>
  <c r="A62" i="13"/>
  <c r="A63" i="13" s="1"/>
  <c r="A64" i="13" s="1"/>
  <c r="A65" i="13" s="1"/>
  <c r="A66" i="13" s="1"/>
  <c r="A67" i="13" s="1"/>
  <c r="A68" i="13" s="1"/>
  <c r="A69" i="13" s="1"/>
  <c r="A70" i="13" s="1"/>
  <c r="A71" i="13" s="1"/>
  <c r="F61" i="13"/>
  <c r="C61" i="13"/>
  <c r="B61" i="13"/>
  <c r="A61" i="14"/>
  <c r="A62" i="14" s="1"/>
  <c r="A63" i="14" s="1"/>
  <c r="A64" i="14" s="1"/>
  <c r="A65" i="14" s="1"/>
  <c r="A66" i="14" s="1"/>
  <c r="A67" i="14" s="1"/>
  <c r="A68" i="14" s="1"/>
  <c r="A69" i="14" s="1"/>
  <c r="A70" i="14" s="1"/>
  <c r="F38" i="13" l="1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37" i="13"/>
  <c r="A38" i="13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37" i="14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F29" i="13"/>
  <c r="F30" i="13"/>
  <c r="F31" i="13"/>
  <c r="F32" i="13"/>
  <c r="F33" i="13"/>
  <c r="F34" i="13"/>
  <c r="F35" i="13"/>
  <c r="F28" i="13"/>
  <c r="C29" i="13"/>
  <c r="C30" i="13"/>
  <c r="C31" i="13"/>
  <c r="C32" i="13"/>
  <c r="C33" i="13"/>
  <c r="C34" i="13"/>
  <c r="C35" i="13"/>
  <c r="C28" i="13"/>
  <c r="B29" i="13"/>
  <c r="B30" i="13"/>
  <c r="B31" i="13"/>
  <c r="B32" i="13"/>
  <c r="B33" i="13"/>
  <c r="B34" i="13"/>
  <c r="B35" i="13"/>
  <c r="B28" i="13"/>
  <c r="A29" i="13"/>
  <c r="A30" i="13" s="1"/>
  <c r="A31" i="13" s="1"/>
  <c r="A32" i="13" s="1"/>
  <c r="A33" i="13" s="1"/>
  <c r="A34" i="13" s="1"/>
  <c r="A35" i="13" s="1"/>
  <c r="A28" i="14"/>
  <c r="A29" i="14" s="1"/>
  <c r="A30" i="14" s="1"/>
  <c r="A31" i="14" s="1"/>
  <c r="A32" i="14" s="1"/>
  <c r="A33" i="14" s="1"/>
  <c r="A34" i="14" s="1"/>
  <c r="F11" i="13" l="1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12" i="13"/>
  <c r="A13" i="14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F9" i="13"/>
  <c r="B9" i="13" l="1"/>
  <c r="F10" i="13"/>
  <c r="B10" i="13"/>
  <c r="F7" i="13"/>
  <c r="B7" i="13"/>
  <c r="F4" i="13" l="1"/>
</calcChain>
</file>

<file path=xl/sharedStrings.xml><?xml version="1.0" encoding="utf-8"?>
<sst xmlns="http://schemas.openxmlformats.org/spreadsheetml/2006/main" count="817" uniqueCount="323">
  <si>
    <t>НН</t>
  </si>
  <si>
    <t>Месяц, № п/п отключения</t>
  </si>
  <si>
    <t>Диспетчерское наименование подстанции или ЛЭП, в результате отключения которой произошло прекращение передачи электроэнергии потребителям услуг</t>
  </si>
  <si>
    <t>Наименование сетевой организации, производившей отключение</t>
  </si>
  <si>
    <t>Высший класс напряжения обесточенного оборудования, кВ</t>
  </si>
  <si>
    <t>Причина прекращения передачи электрической энергии</t>
  </si>
  <si>
    <t>Потребители электрической энергии</t>
  </si>
  <si>
    <t xml:space="preserve">Всего </t>
  </si>
  <si>
    <t>Передача электрической энергии</t>
  </si>
  <si>
    <t>Наименование документа первичной информации (акт расследования, журнал отключений и т.п.)</t>
  </si>
  <si>
    <t>1 категории надёжности</t>
  </si>
  <si>
    <t>2 категории надёжности</t>
  </si>
  <si>
    <t>3 категории надёжности</t>
  </si>
  <si>
    <t>полное</t>
  </si>
  <si>
    <t>частичное</t>
  </si>
  <si>
    <t>Прекращена</t>
  </si>
  <si>
    <t>Восстановлена</t>
  </si>
  <si>
    <t>Диспетчерское наименование подстанции или ЛЭП, в результате отключения которой произошло прекращениепередачи электроэнергии потребителям услуг</t>
  </si>
  <si>
    <t>Продолжительность отсутствия напряжения, час.</t>
  </si>
  <si>
    <t>Объём недопоставленной электрической энергии, тыс. кВт*час</t>
  </si>
  <si>
    <t>Наименование потребителя</t>
  </si>
  <si>
    <t>СН-1</t>
  </si>
  <si>
    <t>СН-2</t>
  </si>
  <si>
    <r>
      <t>Р</t>
    </r>
    <r>
      <rPr>
        <sz val="10"/>
        <color rgb="FF000000"/>
        <rFont val="Times New Roman"/>
        <family val="1"/>
        <charset val="204"/>
      </rPr>
      <t>разр</t>
    </r>
    <r>
      <rPr>
        <sz val="12"/>
        <color rgb="FF000000"/>
        <rFont val="Times New Roman"/>
        <family val="1"/>
        <charset val="204"/>
      </rPr>
      <t>., кВт</t>
    </r>
  </si>
  <si>
    <t>2. Информация о наличии объёма свободной для технологического присоединения потребителей трансформаторной мощности с указанием текущего                    объёма свободной мощности по центрам питания напряжением 35 кВ и выше</t>
  </si>
  <si>
    <t>январь</t>
  </si>
  <si>
    <t>февраль</t>
  </si>
  <si>
    <t>март</t>
  </si>
  <si>
    <t>1 квартал</t>
  </si>
  <si>
    <t>ООО "ЭЛЕКОНТ" не имеет на обслуживании объектов электросетевого хозяйства напряжением 35 кВ и выше, поэтому отсутствует текущий объём свободной мощности указанных напряжений и его расчёт не производится.</t>
  </si>
  <si>
    <t>апрель</t>
  </si>
  <si>
    <t>май</t>
  </si>
  <si>
    <t>июнь</t>
  </si>
  <si>
    <t>июль</t>
  </si>
  <si>
    <t>Журнал отключений</t>
  </si>
  <si>
    <t>август</t>
  </si>
  <si>
    <t>сентябрь</t>
  </si>
  <si>
    <t>2 квартал</t>
  </si>
  <si>
    <t>3 квартал</t>
  </si>
  <si>
    <t>октябрь</t>
  </si>
  <si>
    <t>ноябрь</t>
  </si>
  <si>
    <t>4 квартал</t>
  </si>
  <si>
    <t>декабрь</t>
  </si>
  <si>
    <t>АО "Сибирско-Уральская энергетическая компания" (АО "СУЭНКО") Тюменская обл.</t>
  </si>
  <si>
    <t>плановое отключение АО "Сибирско-Уральская энергетическая компания" (АО "СУЭНКО") Тюменская обл.</t>
  </si>
  <si>
    <t>АО "Россети Тюмень"</t>
  </si>
  <si>
    <t>плановое отключение АО "Россети Тюмень"</t>
  </si>
  <si>
    <t>21,40 2023.01.02</t>
  </si>
  <si>
    <t>23,25 2023.01.02</t>
  </si>
  <si>
    <t>аварийное отключение АО "Сибирско-Уральская энергетическая компания" (АО "СУЭНКО") Тюменская обл.;АО "Россети Тюмень"</t>
  </si>
  <si>
    <t>АО "Сибирско-Уральская энергетическая компания" (АО "СУЭНКО") Тюменская обл.;АО "Россети Тюмень"</t>
  </si>
  <si>
    <t>17,00 2023.02.10</t>
  </si>
  <si>
    <t>19,40 2023.02.10</t>
  </si>
  <si>
    <t>10,00 2023.02.28</t>
  </si>
  <si>
    <t>17,00 2023.02.28</t>
  </si>
  <si>
    <t>13,00 2023.03.08</t>
  </si>
  <si>
    <t>23,00 2023.03.08</t>
  </si>
  <si>
    <t>14,00 2023.03.11</t>
  </si>
  <si>
    <t>16,00 2023.03.11</t>
  </si>
  <si>
    <t>09,00 2023.03.20</t>
  </si>
  <si>
    <t>16,00 2023.03.20</t>
  </si>
  <si>
    <t>09,30 2023.03.21</t>
  </si>
  <si>
    <t>16,00 2023.03.21</t>
  </si>
  <si>
    <t>09,00 2023.03.22</t>
  </si>
  <si>
    <t>17,00 2023.03.22</t>
  </si>
  <si>
    <t>18,30 2023.03.21</t>
  </si>
  <si>
    <t>20,40 2023.03.21</t>
  </si>
  <si>
    <t>09,00 2023.03.25</t>
  </si>
  <si>
    <t>17,00 2023.03.25</t>
  </si>
  <si>
    <t>09,30 2023.03.28</t>
  </si>
  <si>
    <t>16,00 2023.03.28</t>
  </si>
  <si>
    <t>09,00 2023.03.28</t>
  </si>
  <si>
    <t>17,00 2023.03.28</t>
  </si>
  <si>
    <t>22,50 2023.03.28</t>
  </si>
  <si>
    <t>05,40 2023.03.29</t>
  </si>
  <si>
    <t>09,00 2023.03.29</t>
  </si>
  <si>
    <t>17,00 2023.03.29</t>
  </si>
  <si>
    <t>18,00 2023.03.29</t>
  </si>
  <si>
    <t>09,00 2023.03.31</t>
  </si>
  <si>
    <t>18,00 2023.03.31</t>
  </si>
  <si>
    <t>аварийное отключение АО "Сибирско-Уральская энергетическая компания" (АО "СУЭНКО") Тюменская обл.</t>
  </si>
  <si>
    <t>аварийное отключение АО "Россети Тюмень"</t>
  </si>
  <si>
    <t>Данные об аварийных отключениях в месяц по границам территориальных зон деятельности ООО "ЭЛЕКОНТ",                                                                                                                                                               вызванных авариями или внеплановыми отключениями объектов электросетевого хозяйства в 2023 году</t>
  </si>
  <si>
    <t>1. Информация об объёме недопоставленной в результате аварийных отключений электрической энергии в 2023 году.</t>
  </si>
  <si>
    <t>ИТОГО ЗА 2023 год</t>
  </si>
  <si>
    <t>23,00 2023.04.05</t>
  </si>
  <si>
    <t>02,00 2023.04.06</t>
  </si>
  <si>
    <t>23,00 2023.04.06</t>
  </si>
  <si>
    <t>02,00 2023.04.07</t>
  </si>
  <si>
    <t>10,00 2023.04.07</t>
  </si>
  <si>
    <t>12,00 2023.04.07</t>
  </si>
  <si>
    <t>13,00 2023.04.13</t>
  </si>
  <si>
    <t>17,00 2023.04.13</t>
  </si>
  <si>
    <t>10,00 2023.04.17</t>
  </si>
  <si>
    <t>17,00 2023.04.17</t>
  </si>
  <si>
    <t>13,00 2023.04.19</t>
  </si>
  <si>
    <t>17,00 2023.04.19</t>
  </si>
  <si>
    <t>07,00 2023.04.23</t>
  </si>
  <si>
    <t>09,00 2023.04.23</t>
  </si>
  <si>
    <t>08,00 2023.04.27</t>
  </si>
  <si>
    <t>17,00 2023.04.27</t>
  </si>
  <si>
    <t>ООО "Региональная энергетическая компания" (Тюменская область)</t>
  </si>
  <si>
    <t>16,00 2023.05.01</t>
  </si>
  <si>
    <t>18,00 2023.05.01</t>
  </si>
  <si>
    <t>10,00 2023.05.02</t>
  </si>
  <si>
    <t>19,00 2023.05.02</t>
  </si>
  <si>
    <t>10,00 2023.05.03</t>
  </si>
  <si>
    <t>19,00 2023.05.03</t>
  </si>
  <si>
    <t>08,00 2023.05.02</t>
  </si>
  <si>
    <t>17,00 2023.05.02</t>
  </si>
  <si>
    <t>09,00 2023.05.03</t>
  </si>
  <si>
    <t>17,00 2023.05.03</t>
  </si>
  <si>
    <t>09,00 2023.05.02</t>
  </si>
  <si>
    <t>09,35 2023.05.04</t>
  </si>
  <si>
    <t>10,00 2023.05.04</t>
  </si>
  <si>
    <t>08,00 2023.05.06</t>
  </si>
  <si>
    <t>17,00 2023.05.06</t>
  </si>
  <si>
    <t>09,00 2023.05.15</t>
  </si>
  <si>
    <t>18,00 2023.05.15</t>
  </si>
  <si>
    <t>09,00 2023.05.22</t>
  </si>
  <si>
    <t>17,00 2023.05.22</t>
  </si>
  <si>
    <t>12,00 2023.05.21</t>
  </si>
  <si>
    <t>13,35 2023.05.21</t>
  </si>
  <si>
    <t>06,00 2023.05.23</t>
  </si>
  <si>
    <t>12,00 2023.05.23</t>
  </si>
  <si>
    <t>13,30 2023.05.23</t>
  </si>
  <si>
    <t>15,00 2023.05.23</t>
  </si>
  <si>
    <t>08,00 2023.05.24</t>
  </si>
  <si>
    <t>18,00 2023.05.24</t>
  </si>
  <si>
    <t>18,40 2023.05.23</t>
  </si>
  <si>
    <t>19,00 2023.05.23</t>
  </si>
  <si>
    <t>11,15 2023.05.29</t>
  </si>
  <si>
    <t>15,00 2023.05.29</t>
  </si>
  <si>
    <t>15,40 2023.05.29</t>
  </si>
  <si>
    <t>23,00 2023.05.29</t>
  </si>
  <si>
    <t>13,30 2023.05.29</t>
  </si>
  <si>
    <t>10,00 2023.05.29</t>
  </si>
  <si>
    <t>21,00 2023.05.29</t>
  </si>
  <si>
    <t>09,00 2023.05.30</t>
  </si>
  <si>
    <t>19,00 2023.05.30</t>
  </si>
  <si>
    <t>13,50 2023.05.29</t>
  </si>
  <si>
    <t>00,00 2023.05.30</t>
  </si>
  <si>
    <t>13,00 2023.05.31</t>
  </si>
  <si>
    <t>17,00 2023.05.31</t>
  </si>
  <si>
    <t>аварийное отключение ООО "Региональная энергетическая компания" (Тюменская область)</t>
  </si>
  <si>
    <t>ПС 110/10 Казарово</t>
  </si>
  <si>
    <t>ПС 110/10 Бурдун</t>
  </si>
  <si>
    <t>ПС 110/10 Перевалово</t>
  </si>
  <si>
    <t>ПС 110/10 Горьковка</t>
  </si>
  <si>
    <t>ПС 110/10 Кулига</t>
  </si>
  <si>
    <t>ПС 110/10 Утешево</t>
  </si>
  <si>
    <t>ПС 110/10 Щербаковская</t>
  </si>
  <si>
    <t>ПС 110/10 Салаирка</t>
  </si>
  <si>
    <t>ПС 110/10 Молчаново</t>
  </si>
  <si>
    <t>ПС 110/10 Рощино</t>
  </si>
  <si>
    <t>ПС 110/10 Червишево</t>
  </si>
  <si>
    <t>ПС 110/10 Винзили</t>
  </si>
  <si>
    <t>ПС 110/10 Сибжилстрой</t>
  </si>
  <si>
    <t xml:space="preserve">ПС 110/10 Рощино </t>
  </si>
  <si>
    <t>ПС 110/10 Молодежная</t>
  </si>
  <si>
    <t>ПС 220/110/10 Ожогино</t>
  </si>
  <si>
    <t>ПС 110/10 кВ Кулаково</t>
  </si>
  <si>
    <t xml:space="preserve">ПС 110/10 Ожогино </t>
  </si>
  <si>
    <t>ПС 110/10 Боровое</t>
  </si>
  <si>
    <t>ПС 110/10 Ожогино</t>
  </si>
  <si>
    <t>ПС 110/10 Северная</t>
  </si>
  <si>
    <t>ПС 110/10 Утяшево</t>
  </si>
  <si>
    <t>3. Информация о наличии объёма свободной для технологического присоединения потребителей трансформаторной мощности напряжением ниже 35 кВ с дифференциацией по всем уровням напряжения в 1 квартале 2023 года.</t>
  </si>
  <si>
    <t>Объем мощности</t>
  </si>
  <si>
    <t>Свободная по уровням напряжения, МВт</t>
  </si>
  <si>
    <t>3. Информация о наличии объёма свободной для технологического присоединения потребителей трансформаторной мощности напряжением ниже 35 кВ с дифференциацией по всем уровням напряжения в 2 квартале 2023 года.</t>
  </si>
  <si>
    <t>ПС 110/10 Кулаково</t>
  </si>
  <si>
    <t>ПС 110/10 Каскара</t>
  </si>
  <si>
    <t xml:space="preserve">ПС 110/10 Северная </t>
  </si>
  <si>
    <t>ПС 110/10 кВ Утяшево</t>
  </si>
  <si>
    <t>02,00 2023.06.04</t>
  </si>
  <si>
    <t>05,00 2023.06.04</t>
  </si>
  <si>
    <t>09,00 2023.06.05</t>
  </si>
  <si>
    <t>17,00 2023.06.05</t>
  </si>
  <si>
    <t>09,00 2023.06.06</t>
  </si>
  <si>
    <t>17,00 2023.06.06</t>
  </si>
  <si>
    <t>09,00 2023.06.07</t>
  </si>
  <si>
    <t>18,00 2023.06.07</t>
  </si>
  <si>
    <t>10,00 2023.06.07</t>
  </si>
  <si>
    <t>17,00 2023.06.07</t>
  </si>
  <si>
    <t>00,00 2023.06.09</t>
  </si>
  <si>
    <t>02,55 2023.06.09</t>
  </si>
  <si>
    <t>09,20 2023.06.19</t>
  </si>
  <si>
    <t>10,28 2023.06.19</t>
  </si>
  <si>
    <t>14,20 2023.06.19</t>
  </si>
  <si>
    <t>02,00 2023.06.20</t>
  </si>
  <si>
    <t>19,50 2023.06.19</t>
  </si>
  <si>
    <t>23,16 2023.06.19</t>
  </si>
  <si>
    <t>10,10 2023.06.20</t>
  </si>
  <si>
    <t>17,37 2023.06.20</t>
  </si>
  <si>
    <t>19,02 2023.06.21</t>
  </si>
  <si>
    <t>22,10 2023.06.21</t>
  </si>
  <si>
    <t>12,00 2023.07.01</t>
  </si>
  <si>
    <t>14,00 2023.07.01</t>
  </si>
  <si>
    <t>08,00 2023.07.04</t>
  </si>
  <si>
    <t>20,00 2023.07.04</t>
  </si>
  <si>
    <t>20,40 2023.07.13</t>
  </si>
  <si>
    <t>00,30 2023.07.14</t>
  </si>
  <si>
    <t>08,00 2023.07.15</t>
  </si>
  <si>
    <t>14,00 2023.07.15</t>
  </si>
  <si>
    <t>10,00 2023.07.19</t>
  </si>
  <si>
    <t>15,00 2023.07.19</t>
  </si>
  <si>
    <t>08,00 2023.07.19</t>
  </si>
  <si>
    <t>18,20 2023.07.19</t>
  </si>
  <si>
    <t>05,45 2023.07.20</t>
  </si>
  <si>
    <t>07,20 2023.07.20</t>
  </si>
  <si>
    <t>19,40 2023.07.20</t>
  </si>
  <si>
    <t>13,00 2023.07.21</t>
  </si>
  <si>
    <t>23,23 2023.07.21</t>
  </si>
  <si>
    <t>01,06 2023.07.22</t>
  </si>
  <si>
    <t>16,30 2023.07.22</t>
  </si>
  <si>
    <t>21,30 2023.07.22</t>
  </si>
  <si>
    <t>08,30 2023.07.25</t>
  </si>
  <si>
    <t>13,00 2023.07.25</t>
  </si>
  <si>
    <t>08,00 2023.07.25</t>
  </si>
  <si>
    <t>17,00 2023.07.25</t>
  </si>
  <si>
    <t xml:space="preserve">ПС 110/10 Каскара </t>
  </si>
  <si>
    <t xml:space="preserve">ПС 110/10 Сибжилстрой </t>
  </si>
  <si>
    <t>10,30 2023.08.09</t>
  </si>
  <si>
    <t>23,36 2023.08.09</t>
  </si>
  <si>
    <t>09,00 2023.08.09</t>
  </si>
  <si>
    <t>17,00 2023.08.09</t>
  </si>
  <si>
    <t>18,00 2023.08.09</t>
  </si>
  <si>
    <t>09,00 2023.08.10</t>
  </si>
  <si>
    <t>17,00 2023.08.10</t>
  </si>
  <si>
    <t>10,30 2023.08.10</t>
  </si>
  <si>
    <t>13,00 2023.08.10</t>
  </si>
  <si>
    <t>09,00 2023.08.15</t>
  </si>
  <si>
    <t>18,00 2023.08.15</t>
  </si>
  <si>
    <t>18,00 2023.08.17</t>
  </si>
  <si>
    <t>23,45 2023.08.17</t>
  </si>
  <si>
    <t>09,00 2023.08.18</t>
  </si>
  <si>
    <t>17,00 2023.08.18</t>
  </si>
  <si>
    <t>10,30 2023.08.28</t>
  </si>
  <si>
    <t>17,00 2023.08.28</t>
  </si>
  <si>
    <t>ПС 110/6 кВ Водогрейная</t>
  </si>
  <si>
    <t>08,00 2023.09.11</t>
  </si>
  <si>
    <t>17,00 2023.09.11</t>
  </si>
  <si>
    <t>09,00 2023.09.13</t>
  </si>
  <si>
    <t>17,00 2023.09.13</t>
  </si>
  <si>
    <t>09,00 2023.09.22</t>
  </si>
  <si>
    <t>18,00 2023.09.22</t>
  </si>
  <si>
    <t>09,00 2023.09.26</t>
  </si>
  <si>
    <t>17,00 2023.09.26</t>
  </si>
  <si>
    <t>09,00 2023.09.28</t>
  </si>
  <si>
    <t>18,00 2023.09.28</t>
  </si>
  <si>
    <t>3. Информация о наличии объёма свободной для технологического присоединения потребителей трансформаторной мощности напряжением ниже 35 кВ с дифференциацией по всем уровням напряжения в 3 квартале 2023 года.</t>
  </si>
  <si>
    <t xml:space="preserve">ПС 110/6 кВ Водогрейная </t>
  </si>
  <si>
    <t>10,00 2023.10.04</t>
  </si>
  <si>
    <t>17,00 2023.10.04</t>
  </si>
  <si>
    <t>09,00 2023.10.06</t>
  </si>
  <si>
    <t>18,00 2023.10.06</t>
  </si>
  <si>
    <t>13,00 2023.10.06</t>
  </si>
  <si>
    <t>16.40 2023.10.08</t>
  </si>
  <si>
    <t>18.30 2023.10.08</t>
  </si>
  <si>
    <t>10,00 2023.10.10</t>
  </si>
  <si>
    <t>17,00 2023.10.10</t>
  </si>
  <si>
    <t>10,00 2023.10.11</t>
  </si>
  <si>
    <t>17,00 2023.10.11</t>
  </si>
  <si>
    <t>10,00 2023.10.30</t>
  </si>
  <si>
    <t>18,00 2023.10.30</t>
  </si>
  <si>
    <t>09,00 2023.10.31</t>
  </si>
  <si>
    <t>18,00 2023.10.31</t>
  </si>
  <si>
    <t>00,00 2023.11.01</t>
  </si>
  <si>
    <t>05,15 2023.11.01</t>
  </si>
  <si>
    <t>11,48 2023.11.01</t>
  </si>
  <si>
    <t>12,48 2023.11.01</t>
  </si>
  <si>
    <t>09,00 2023.11.01</t>
  </si>
  <si>
    <t>18,00 2023.11.01</t>
  </si>
  <si>
    <t>08,00 2023.11.03</t>
  </si>
  <si>
    <t>10,00 2023.11.03</t>
  </si>
  <si>
    <t>16,00 2023.11.05</t>
  </si>
  <si>
    <t>18,00 2023.11.05</t>
  </si>
  <si>
    <t>08,00 2023.11.08</t>
  </si>
  <si>
    <t>13,00 2023.11.08</t>
  </si>
  <si>
    <t>08,00 2023.11.09</t>
  </si>
  <si>
    <t>17,00 2023.11.09</t>
  </si>
  <si>
    <t>19,00 2023.11.09</t>
  </si>
  <si>
    <t>21,15 2023.11.09</t>
  </si>
  <si>
    <t>13,00 2023.11.10</t>
  </si>
  <si>
    <t>17,00 2023.11.10</t>
  </si>
  <si>
    <t>08,00 2023.11.13</t>
  </si>
  <si>
    <t>17,00 2023.11.13</t>
  </si>
  <si>
    <t>12,00 2023.11.17</t>
  </si>
  <si>
    <t>16,00 2023.11.17</t>
  </si>
  <si>
    <t>01,00 2023.11.22</t>
  </si>
  <si>
    <t>04,00 2023.11.22</t>
  </si>
  <si>
    <t>09,00 2023.11.22</t>
  </si>
  <si>
    <t>12,00 2023.11.22</t>
  </si>
  <si>
    <t>08,00 2023.11.23</t>
  </si>
  <si>
    <t>17,00 2023.11.23</t>
  </si>
  <si>
    <t>23,35 2023.11.23</t>
  </si>
  <si>
    <t>03,06 2023.11.24</t>
  </si>
  <si>
    <t>ПС Метелево</t>
  </si>
  <si>
    <t xml:space="preserve">ПС 110/10 Перевалово </t>
  </si>
  <si>
    <t>3. Информация о наличии объёма свободной для технологического присоединения потребителей трансформаторной мощности напряжением ниже 35 кВ с дифференциацией по всем уровням напряжения в 4 квартале 2023 года.</t>
  </si>
  <si>
    <t>10,00 2023.12.06</t>
  </si>
  <si>
    <t>17,00 2023.12.06</t>
  </si>
  <si>
    <t>09,00 2023.12.04</t>
  </si>
  <si>
    <t>17,00 2023.12.04</t>
  </si>
  <si>
    <t>13,00 2023.12.06</t>
  </si>
  <si>
    <t>15,00 2023.12.06</t>
  </si>
  <si>
    <t>00,50 2023.12.07</t>
  </si>
  <si>
    <t>13,00 2023.12.07</t>
  </si>
  <si>
    <t>07,00 2023.12.14</t>
  </si>
  <si>
    <t>09,00 2023.12.14</t>
  </si>
  <si>
    <t>09,00 2023.12.18</t>
  </si>
  <si>
    <t>12,00 2023.12.18</t>
  </si>
  <si>
    <t>14,00 2023.12.18</t>
  </si>
  <si>
    <t>18,00 2023.12.18</t>
  </si>
  <si>
    <t>09,00 2023.12.21</t>
  </si>
  <si>
    <t>18,00 2023.12.21</t>
  </si>
  <si>
    <t>22,00 2023.12.18</t>
  </si>
  <si>
    <t>00,35 2023.12.19</t>
  </si>
  <si>
    <t>23.00 2023.12.26</t>
  </si>
  <si>
    <t>02.00 2023.12.27</t>
  </si>
  <si>
    <t>09.00 2023.12.27</t>
  </si>
  <si>
    <t>17.00 2023.12.27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</si>
</sst>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_-;\-* #,##0_-;_-* &quot;-&quot;_-;_-@_-"/>
    <numFmt numFmtId="167" formatCode="_-* #,##0.00_-;\-* #,##0.00_-;_-* &quot;-&quot;??_-;_-@_-"/>
    <numFmt numFmtId="168" formatCode="&quot;$&quot;#,##0_);[Red]\(&quot;$&quot;#,##0\)"/>
    <numFmt numFmtId="169" formatCode="General_)"/>
    <numFmt numFmtId="170" formatCode="0.0"/>
    <numFmt numFmtId="171" formatCode="_-&quot;Ј&quot;* #,##0.00_-;\-&quot;Ј&quot;* #,##0.00_-;_-&quot;Ј&quot;* &quot;-&quot;??_-;_-@_-"/>
    <numFmt numFmtId="172" formatCode="#,##0.000"/>
    <numFmt numFmtId="173" formatCode="_-* #,##0.00[$€-1]_-;\-* #,##0.00[$€-1]_-;_-* &quot;-&quot;??[$€-1]_-"/>
    <numFmt numFmtId="174" formatCode="#\."/>
    <numFmt numFmtId="175" formatCode="#.##0\.00"/>
    <numFmt numFmtId="176" formatCode="#\.00"/>
    <numFmt numFmtId="177" formatCode="\$#\.00"/>
    <numFmt numFmtId="178" formatCode="%#\.00"/>
    <numFmt numFmtId="179" formatCode="#,##0.0"/>
    <numFmt numFmtId="180" formatCode="0.0%"/>
    <numFmt numFmtId="181" formatCode="_-* #,##0\ _р_._-;\-* #,##0\ _р_._-;_-* &quot;-&quot;\ _р_._-;_-@_-"/>
    <numFmt numFmtId="182" formatCode="_-* #,##0.00\ _р_._-;\-* #,##0.00\ _р_._-;_-* &quot;-&quot;??\ _р_._-;_-@_-"/>
    <numFmt numFmtId="183" formatCode="0.0%_);\(0.0%\)"/>
    <numFmt numFmtId="184" formatCode="#,##0_);[Red]\(#,##0\)"/>
    <numFmt numFmtId="185" formatCode="_-* #,##0&quot;đ.&quot;_-;\-* #,##0&quot;đ.&quot;_-;_-* &quot;-&quot;&quot;đ.&quot;_-;_-@_-"/>
    <numFmt numFmtId="186" formatCode="_-* #,##0.00&quot;đ.&quot;_-;\-* #,##0.00&quot;đ.&quot;_-;_-* &quot;-&quot;??&quot;đ.&quot;_-;_-@_-"/>
    <numFmt numFmtId="187" formatCode="\$#,##0\ ;\(\$#,##0\)"/>
    <numFmt numFmtId="188" formatCode="#,##0_);[Blue]\(#,##0\)"/>
    <numFmt numFmtId="189" formatCode="_-* #,##0_đ_._-;\-* #,##0_đ_._-;_-* &quot;-&quot;_đ_._-;_-@_-"/>
    <numFmt numFmtId="190" formatCode="_-* #,##0.00_đ_._-;\-* #,##0.00_đ_._-;_-* &quot;-&quot;??_đ_._-;_-@_-"/>
    <numFmt numFmtId="191" formatCode="0.0000"/>
  </numFmts>
  <fonts count="93" x14ac:knownFonts="1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8"/>
      <name val="Arial"/>
      <family val="2"/>
      <charset val="204"/>
    </font>
    <font>
      <sz val="8"/>
      <color indexed="12"/>
      <name val="Arial"/>
      <family val="2"/>
      <charset val="204"/>
    </font>
    <font>
      <u/>
      <sz val="10"/>
      <color indexed="12"/>
      <name val="Courier"/>
      <family val="3"/>
    </font>
    <font>
      <sz val="10"/>
      <color indexed="24"/>
      <name val="Arial"/>
      <family val="2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u/>
      <sz val="10"/>
      <color indexed="12"/>
      <name val="Arial Cyr"/>
      <charset val="204"/>
    </font>
    <font>
      <b/>
      <sz val="14"/>
      <name val="Arial Cyr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Calibri"/>
      <family val="2"/>
      <charset val="204"/>
    </font>
    <font>
      <b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82">
    <xf numFmtId="0" fontId="0" fillId="0" borderId="0"/>
    <xf numFmtId="0" fontId="5" fillId="0" borderId="0"/>
    <xf numFmtId="180" fontId="40" fillId="0" borderId="0">
      <alignment vertical="top"/>
    </xf>
    <xf numFmtId="180" fontId="47" fillId="0" borderId="0">
      <alignment vertical="top"/>
    </xf>
    <xf numFmtId="183" fontId="47" fillId="2" borderId="0">
      <alignment vertical="top"/>
    </xf>
    <xf numFmtId="180" fontId="47" fillId="3" borderId="0">
      <alignment vertical="top"/>
    </xf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5" fillId="0" borderId="0"/>
    <xf numFmtId="0" fontId="5" fillId="0" borderId="0"/>
    <xf numFmtId="0" fontId="36" fillId="0" borderId="0"/>
    <xf numFmtId="0" fontId="36" fillId="0" borderId="0"/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6" fillId="0" borderId="0"/>
    <xf numFmtId="0" fontId="36" fillId="0" borderId="0"/>
    <xf numFmtId="0" fontId="36" fillId="0" borderId="0"/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6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174" fontId="37" fillId="0" borderId="1">
      <protection locked="0"/>
    </xf>
    <xf numFmtId="175" fontId="37" fillId="0" borderId="0">
      <protection locked="0"/>
    </xf>
    <xf numFmtId="176" fontId="37" fillId="0" borderId="0">
      <protection locked="0"/>
    </xf>
    <xf numFmtId="175" fontId="37" fillId="0" borderId="0">
      <protection locked="0"/>
    </xf>
    <xf numFmtId="176" fontId="37" fillId="0" borderId="0">
      <protection locked="0"/>
    </xf>
    <xf numFmtId="177" fontId="37" fillId="0" borderId="0">
      <protection locked="0"/>
    </xf>
    <xf numFmtId="174" fontId="38" fillId="0" borderId="0">
      <protection locked="0"/>
    </xf>
    <xf numFmtId="174" fontId="38" fillId="0" borderId="0">
      <protection locked="0"/>
    </xf>
    <xf numFmtId="174" fontId="37" fillId="0" borderId="1">
      <protection locked="0"/>
    </xf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169" fontId="4" fillId="0" borderId="2">
      <protection locked="0"/>
    </xf>
    <xf numFmtId="185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30" fillId="5" borderId="0" applyNumberFormat="0" applyBorder="0" applyAlignment="0" applyProtection="0"/>
    <xf numFmtId="0" fontId="22" fillId="22" borderId="3" applyNumberFormat="0" applyAlignment="0" applyProtection="0"/>
    <xf numFmtId="0" fontId="27" fillId="23" borderId="4" applyNumberFormat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3" fontId="49" fillId="0" borderId="0" applyFont="0" applyFill="0" applyBorder="0" applyAlignment="0" applyProtection="0"/>
    <xf numFmtId="169" fontId="10" fillId="24" borderId="2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17" fillId="0" borderId="0" applyFont="0" applyFill="0" applyBorder="0" applyAlignment="0" applyProtection="0"/>
    <xf numFmtId="187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16" fillId="0" borderId="0">
      <alignment vertical="top"/>
    </xf>
    <xf numFmtId="184" fontId="50" fillId="0" borderId="0">
      <alignment vertical="top"/>
    </xf>
    <xf numFmtId="173" fontId="1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70" fontId="39" fillId="0" borderId="0" applyFill="0" applyBorder="0" applyAlignment="0" applyProtection="0"/>
    <xf numFmtId="170" fontId="40" fillId="0" borderId="0" applyFill="0" applyBorder="0" applyAlignment="0" applyProtection="0"/>
    <xf numFmtId="170" fontId="41" fillId="0" borderId="0" applyFill="0" applyBorder="0" applyAlignment="0" applyProtection="0"/>
    <xf numFmtId="170" fontId="42" fillId="0" borderId="0" applyFill="0" applyBorder="0" applyAlignment="0" applyProtection="0"/>
    <xf numFmtId="170" fontId="43" fillId="0" borderId="0" applyFill="0" applyBorder="0" applyAlignment="0" applyProtection="0"/>
    <xf numFmtId="170" fontId="44" fillId="0" borderId="0" applyFill="0" applyBorder="0" applyAlignment="0" applyProtection="0"/>
    <xf numFmtId="170" fontId="45" fillId="0" borderId="0" applyFill="0" applyBorder="0" applyAlignment="0" applyProtection="0"/>
    <xf numFmtId="2" fontId="49" fillId="0" borderId="0" applyFont="0" applyFill="0" applyBorder="0" applyAlignment="0" applyProtection="0"/>
    <xf numFmtId="0" fontId="35" fillId="6" borderId="0" applyNumberFormat="0" applyBorder="0" applyAlignment="0" applyProtection="0"/>
    <xf numFmtId="0" fontId="51" fillId="0" borderId="0">
      <alignment vertical="top"/>
    </xf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184" fontId="52" fillId="0" borderId="0">
      <alignment vertical="top"/>
    </xf>
    <xf numFmtId="169" fontId="53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20" fillId="9" borderId="3" applyNumberFormat="0" applyAlignment="0" applyProtection="0"/>
    <xf numFmtId="184" fontId="47" fillId="0" borderId="0">
      <alignment vertical="top"/>
    </xf>
    <xf numFmtId="184" fontId="47" fillId="2" borderId="0">
      <alignment vertical="top"/>
    </xf>
    <xf numFmtId="188" fontId="47" fillId="3" borderId="0">
      <alignment vertical="top"/>
    </xf>
    <xf numFmtId="38" fontId="47" fillId="0" borderId="0">
      <alignment vertical="top"/>
    </xf>
    <xf numFmtId="0" fontId="33" fillId="0" borderId="8" applyNumberFormat="0" applyFill="0" applyAlignment="0" applyProtection="0"/>
    <xf numFmtId="0" fontId="29" fillId="25" borderId="0" applyNumberFormat="0" applyBorder="0" applyAlignment="0" applyProtection="0"/>
    <xf numFmtId="0" fontId="11" fillId="0" borderId="0" applyNumberForma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7" fillId="0" borderId="0"/>
    <xf numFmtId="0" fontId="5" fillId="0" borderId="0"/>
    <xf numFmtId="0" fontId="1" fillId="26" borderId="9" applyNumberFormat="0" applyFont="0" applyAlignment="0" applyProtection="0"/>
    <xf numFmtId="189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21" fillId="22" borderId="10" applyNumberFormat="0" applyAlignment="0" applyProtection="0"/>
    <xf numFmtId="0" fontId="8" fillId="0" borderId="0" applyNumberFormat="0">
      <alignment horizontal="left"/>
    </xf>
    <xf numFmtId="4" fontId="55" fillId="27" borderId="10" applyNumberFormat="0" applyProtection="0">
      <alignment vertical="center"/>
    </xf>
    <xf numFmtId="4" fontId="56" fillId="27" borderId="10" applyNumberFormat="0" applyProtection="0">
      <alignment vertical="center"/>
    </xf>
    <xf numFmtId="4" fontId="55" fillId="27" borderId="10" applyNumberFormat="0" applyProtection="0">
      <alignment horizontal="left" vertical="center" indent="1"/>
    </xf>
    <xf numFmtId="4" fontId="55" fillId="27" borderId="10" applyNumberFormat="0" applyProtection="0">
      <alignment horizontal="left" vertical="center" indent="1"/>
    </xf>
    <xf numFmtId="0" fontId="17" fillId="28" borderId="10" applyNumberFormat="0" applyProtection="0">
      <alignment horizontal="left" vertical="center" indent="1"/>
    </xf>
    <xf numFmtId="4" fontId="55" fillId="29" borderId="10" applyNumberFormat="0" applyProtection="0">
      <alignment horizontal="right" vertical="center"/>
    </xf>
    <xf numFmtId="4" fontId="55" fillId="30" borderId="10" applyNumberFormat="0" applyProtection="0">
      <alignment horizontal="right" vertical="center"/>
    </xf>
    <xf numFmtId="4" fontId="55" fillId="31" borderId="10" applyNumberFormat="0" applyProtection="0">
      <alignment horizontal="right" vertical="center"/>
    </xf>
    <xf numFmtId="4" fontId="55" fillId="32" borderId="10" applyNumberFormat="0" applyProtection="0">
      <alignment horizontal="right" vertical="center"/>
    </xf>
    <xf numFmtId="4" fontId="55" fillId="33" borderId="10" applyNumberFormat="0" applyProtection="0">
      <alignment horizontal="right" vertical="center"/>
    </xf>
    <xf numFmtId="4" fontId="55" fillId="34" borderId="10" applyNumberFormat="0" applyProtection="0">
      <alignment horizontal="right" vertical="center"/>
    </xf>
    <xf numFmtId="4" fontId="55" fillId="35" borderId="10" applyNumberFormat="0" applyProtection="0">
      <alignment horizontal="right" vertical="center"/>
    </xf>
    <xf numFmtId="4" fontId="55" fillId="36" borderId="10" applyNumberFormat="0" applyProtection="0">
      <alignment horizontal="right" vertical="center"/>
    </xf>
    <xf numFmtId="4" fontId="55" fillId="37" borderId="10" applyNumberFormat="0" applyProtection="0">
      <alignment horizontal="right" vertical="center"/>
    </xf>
    <xf numFmtId="4" fontId="57" fillId="38" borderId="10" applyNumberFormat="0" applyProtection="0">
      <alignment horizontal="left" vertical="center" indent="1"/>
    </xf>
    <xf numFmtId="4" fontId="55" fillId="39" borderId="11" applyNumberFormat="0" applyProtection="0">
      <alignment horizontal="left" vertical="center" indent="1"/>
    </xf>
    <xf numFmtId="4" fontId="58" fillId="40" borderId="0" applyNumberFormat="0" applyProtection="0">
      <alignment horizontal="left" vertical="center" indent="1"/>
    </xf>
    <xf numFmtId="0" fontId="17" fillId="28" borderId="10" applyNumberFormat="0" applyProtection="0">
      <alignment horizontal="left" vertical="center" indent="1"/>
    </xf>
    <xf numFmtId="4" fontId="59" fillId="39" borderId="10" applyNumberFormat="0" applyProtection="0">
      <alignment horizontal="left" vertical="center" indent="1"/>
    </xf>
    <xf numFmtId="4" fontId="59" fillId="41" borderId="10" applyNumberFormat="0" applyProtection="0">
      <alignment horizontal="left" vertical="center" indent="1"/>
    </xf>
    <xf numFmtId="0" fontId="17" fillId="41" borderId="10" applyNumberFormat="0" applyProtection="0">
      <alignment horizontal="left" vertical="center" indent="1"/>
    </xf>
    <xf numFmtId="0" fontId="17" fillId="41" borderId="10" applyNumberFormat="0" applyProtection="0">
      <alignment horizontal="left" vertical="center" indent="1"/>
    </xf>
    <xf numFmtId="0" fontId="17" fillId="42" borderId="10" applyNumberFormat="0" applyProtection="0">
      <alignment horizontal="left" vertical="center" indent="1"/>
    </xf>
    <xf numFmtId="0" fontId="17" fillId="42" borderId="10" applyNumberFormat="0" applyProtection="0">
      <alignment horizontal="left" vertical="center" indent="1"/>
    </xf>
    <xf numFmtId="0" fontId="17" fillId="2" borderId="10" applyNumberFormat="0" applyProtection="0">
      <alignment horizontal="left" vertical="center" indent="1"/>
    </xf>
    <xf numFmtId="0" fontId="17" fillId="2" borderId="10" applyNumberFormat="0" applyProtection="0">
      <alignment horizontal="left" vertical="center" indent="1"/>
    </xf>
    <xf numFmtId="0" fontId="17" fillId="28" borderId="10" applyNumberFormat="0" applyProtection="0">
      <alignment horizontal="left" vertical="center" indent="1"/>
    </xf>
    <xf numFmtId="0" fontId="17" fillId="28" borderId="10" applyNumberFormat="0" applyProtection="0">
      <alignment horizontal="left" vertical="center" indent="1"/>
    </xf>
    <xf numFmtId="0" fontId="3" fillId="0" borderId="0"/>
    <xf numFmtId="4" fontId="55" fillId="43" borderId="10" applyNumberFormat="0" applyProtection="0">
      <alignment vertical="center"/>
    </xf>
    <xf numFmtId="4" fontId="56" fillId="43" borderId="10" applyNumberFormat="0" applyProtection="0">
      <alignment vertical="center"/>
    </xf>
    <xf numFmtId="4" fontId="55" fillId="43" borderId="10" applyNumberFormat="0" applyProtection="0">
      <alignment horizontal="left" vertical="center" indent="1"/>
    </xf>
    <xf numFmtId="4" fontId="55" fillId="43" borderId="10" applyNumberFormat="0" applyProtection="0">
      <alignment horizontal="left" vertical="center" indent="1"/>
    </xf>
    <xf numFmtId="4" fontId="55" fillId="39" borderId="10" applyNumberFormat="0" applyProtection="0">
      <alignment horizontal="right" vertical="center"/>
    </xf>
    <xf numFmtId="4" fontId="56" fillId="39" borderId="10" applyNumberFormat="0" applyProtection="0">
      <alignment horizontal="right" vertical="center"/>
    </xf>
    <xf numFmtId="0" fontId="17" fillId="28" borderId="10" applyNumberFormat="0" applyProtection="0">
      <alignment horizontal="left" vertical="center" indent="1"/>
    </xf>
    <xf numFmtId="0" fontId="17" fillId="28" borderId="10" applyNumberFormat="0" applyProtection="0">
      <alignment horizontal="left" vertical="center" indent="1"/>
    </xf>
    <xf numFmtId="0" fontId="60" fillId="0" borderId="0"/>
    <xf numFmtId="4" fontId="61" fillId="39" borderId="10" applyNumberFormat="0" applyProtection="0">
      <alignment horizontal="right" vertical="center"/>
    </xf>
    <xf numFmtId="0" fontId="5" fillId="0" borderId="0"/>
    <xf numFmtId="184" fontId="62" fillId="44" borderId="0">
      <alignment horizontal="right" vertical="top"/>
    </xf>
    <xf numFmtId="0" fontId="28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169" fontId="4" fillId="0" borderId="2">
      <protection locked="0"/>
    </xf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0" fontId="9" fillId="0" borderId="0" applyBorder="0">
      <alignment horizontal="center" vertical="center" wrapText="1"/>
    </xf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13" applyBorder="0">
      <alignment horizontal="center" vertical="center" wrapText="1"/>
    </xf>
    <xf numFmtId="169" fontId="10" fillId="24" borderId="2"/>
    <xf numFmtId="4" fontId="1" fillId="27" borderId="14" applyBorder="0">
      <alignment horizontal="right"/>
    </xf>
    <xf numFmtId="49" fontId="64" fillId="0" borderId="0" applyBorder="0">
      <alignment vertical="center"/>
    </xf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3" fontId="10" fillId="0" borderId="14" applyBorder="0">
      <alignment vertical="center"/>
    </xf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2" fillId="0" borderId="0">
      <alignment horizontal="center" vertical="top" wrapText="1"/>
    </xf>
    <xf numFmtId="0" fontId="13" fillId="0" borderId="0">
      <alignment horizontal="centerContinuous" vertical="center" wrapText="1"/>
    </xf>
    <xf numFmtId="172" fontId="2" fillId="3" borderId="14">
      <alignment wrapText="1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49" fontId="1" fillId="0" borderId="0" applyBorder="0">
      <alignment vertical="top"/>
    </xf>
    <xf numFmtId="0" fontId="69" fillId="0" borderId="0"/>
    <xf numFmtId="0" fontId="65" fillId="0" borderId="0"/>
    <xf numFmtId="49" fontId="1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49" fontId="1" fillId="0" borderId="0" applyBorder="0">
      <alignment vertical="top"/>
    </xf>
    <xf numFmtId="0" fontId="18" fillId="0" borderId="0"/>
    <xf numFmtId="0" fontId="3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3" fillId="0" borderId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" fillId="0" borderId="0" applyFont="0" applyFill="0" applyBorder="0" applyProtection="0">
      <alignment horizontal="center" vertical="center" wrapText="1"/>
    </xf>
    <xf numFmtId="0" fontId="3" fillId="0" borderId="0" applyNumberFormat="0" applyFont="0" applyFill="0" applyBorder="0" applyProtection="0">
      <alignment horizontal="justify" vertical="center" wrapText="1"/>
    </xf>
    <xf numFmtId="170" fontId="31" fillId="27" borderId="15" applyNumberFormat="0" applyBorder="0" applyAlignment="0">
      <alignment vertical="center"/>
      <protection locked="0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5" fillId="0" borderId="0"/>
    <xf numFmtId="184" fontId="40" fillId="0" borderId="0">
      <alignment vertical="top"/>
    </xf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165" fontId="3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" fillId="0" borderId="0" applyFont="0" applyFill="0" applyBorder="0" applyAlignment="0" applyProtection="0"/>
    <xf numFmtId="4" fontId="1" fillId="3" borderId="0" applyBorder="0">
      <alignment horizontal="right"/>
    </xf>
    <xf numFmtId="4" fontId="1" fillId="3" borderId="0" applyBorder="0">
      <alignment horizontal="right"/>
    </xf>
    <xf numFmtId="4" fontId="1" fillId="3" borderId="0" applyBorder="0">
      <alignment horizontal="right"/>
    </xf>
    <xf numFmtId="4" fontId="1" fillId="45" borderId="16" applyBorder="0">
      <alignment horizontal="right"/>
    </xf>
    <xf numFmtId="4" fontId="1" fillId="3" borderId="14" applyFont="0" applyBorder="0">
      <alignment horizontal="right"/>
    </xf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179" fontId="3" fillId="0" borderId="14" applyFont="0" applyFill="0" applyBorder="0" applyProtection="0">
      <alignment horizontal="center" vertical="center"/>
    </xf>
    <xf numFmtId="178" fontId="37" fillId="0" borderId="0">
      <protection locked="0"/>
    </xf>
    <xf numFmtId="0" fontId="4" fillId="0" borderId="14" applyBorder="0">
      <alignment horizontal="center" vertical="center" wrapText="1"/>
    </xf>
    <xf numFmtId="0" fontId="73" fillId="0" borderId="0"/>
    <xf numFmtId="0" fontId="86" fillId="0" borderId="0"/>
    <xf numFmtId="0" fontId="73" fillId="0" borderId="0"/>
    <xf numFmtId="0" fontId="88" fillId="0" borderId="0"/>
  </cellStyleXfs>
  <cellXfs count="128">
    <xf numFmtId="0" fontId="0" fillId="0" borderId="0" xfId="0"/>
    <xf numFmtId="0" fontId="67" fillId="0" borderId="0" xfId="1086" applyFont="1"/>
    <xf numFmtId="0" fontId="66" fillId="0" borderId="0" xfId="1086" applyFont="1" applyAlignment="1">
      <alignment horizontal="center"/>
    </xf>
    <xf numFmtId="0" fontId="67" fillId="0" borderId="18" xfId="0" applyFont="1" applyFill="1" applyBorder="1" applyAlignment="1" applyProtection="1">
      <alignment horizontal="center" vertical="center" wrapText="1"/>
      <protection locked="0"/>
    </xf>
    <xf numFmtId="0" fontId="71" fillId="0" borderId="0" xfId="0" applyFont="1" applyAlignment="1" applyProtection="1">
      <alignment horizontal="center" vertical="center" wrapText="1"/>
      <protection locked="0"/>
    </xf>
    <xf numFmtId="0" fontId="71" fillId="0" borderId="0" xfId="0" applyFont="1" applyAlignment="1" applyProtection="1">
      <alignment horizontal="left" vertical="center" wrapText="1"/>
      <protection locked="0"/>
    </xf>
    <xf numFmtId="0" fontId="67" fillId="0" borderId="0" xfId="1086" applyFont="1" applyAlignment="1">
      <alignment wrapText="1"/>
    </xf>
    <xf numFmtId="0" fontId="71" fillId="0" borderId="0" xfId="0" applyNumberFormat="1" applyFont="1" applyAlignment="1"/>
    <xf numFmtId="0" fontId="71" fillId="0" borderId="0" xfId="0" applyNumberFormat="1" applyFont="1" applyAlignment="1" applyProtection="1">
      <alignment horizontal="center" vertical="center" wrapText="1"/>
      <protection locked="0"/>
    </xf>
    <xf numFmtId="0" fontId="67" fillId="0" borderId="0" xfId="1086" applyNumberFormat="1" applyFont="1"/>
    <xf numFmtId="0" fontId="71" fillId="0" borderId="0" xfId="0" applyFont="1" applyFill="1" applyAlignment="1"/>
    <xf numFmtId="0" fontId="71" fillId="0" borderId="0" xfId="0" applyFont="1" applyFill="1" applyAlignment="1" applyProtection="1">
      <alignment horizontal="center" vertical="center" wrapText="1"/>
      <protection locked="0"/>
    </xf>
    <xf numFmtId="0" fontId="67" fillId="0" borderId="0" xfId="1086" applyFont="1" applyFill="1"/>
    <xf numFmtId="0" fontId="75" fillId="0" borderId="0" xfId="0" applyFont="1"/>
    <xf numFmtId="0" fontId="80" fillId="0" borderId="0" xfId="1077" applyFont="1"/>
    <xf numFmtId="0" fontId="80" fillId="0" borderId="0" xfId="1077" applyFont="1" applyFill="1"/>
    <xf numFmtId="2" fontId="7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72" fillId="0" borderId="18" xfId="0" applyFont="1" applyFill="1" applyBorder="1" applyAlignment="1" applyProtection="1">
      <alignment horizontal="center" vertical="center" wrapText="1"/>
      <protection locked="0"/>
    </xf>
    <xf numFmtId="0" fontId="7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72" fillId="0" borderId="18" xfId="0" applyFont="1" applyFill="1" applyBorder="1" applyAlignment="1" applyProtection="1">
      <alignment horizontal="center" textRotation="90" wrapText="1"/>
      <protection locked="0"/>
    </xf>
    <xf numFmtId="0" fontId="72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67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82" fillId="0" borderId="18" xfId="0" applyFont="1" applyFill="1" applyBorder="1" applyAlignment="1" applyProtection="1">
      <alignment horizontal="center" vertical="center" wrapText="1"/>
      <protection locked="0"/>
    </xf>
    <xf numFmtId="0" fontId="84" fillId="0" borderId="18" xfId="0" applyFont="1" applyFill="1" applyBorder="1" applyAlignment="1" applyProtection="1">
      <alignment horizontal="center" vertical="center" wrapText="1"/>
      <protection locked="0"/>
    </xf>
    <xf numFmtId="0" fontId="75" fillId="0" borderId="18" xfId="0" applyFont="1" applyBorder="1" applyAlignment="1">
      <alignment horizontal="center" vertical="center" wrapText="1"/>
    </xf>
    <xf numFmtId="1" fontId="67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87" fillId="0" borderId="18" xfId="0" applyFont="1" applyBorder="1" applyAlignment="1">
      <alignment horizontal="center" wrapText="1"/>
    </xf>
    <xf numFmtId="2" fontId="87" fillId="0" borderId="18" xfId="0" applyNumberFormat="1" applyFont="1" applyFill="1" applyBorder="1" applyAlignment="1">
      <alignment horizontal="center" wrapText="1"/>
    </xf>
    <xf numFmtId="0" fontId="80" fillId="46" borderId="0" xfId="1280" applyFont="1" applyFill="1"/>
    <xf numFmtId="0" fontId="78" fillId="46" borderId="0" xfId="1280" applyFont="1" applyFill="1" applyBorder="1" applyAlignment="1">
      <alignment horizontal="center" vertical="center" wrapText="1"/>
    </xf>
    <xf numFmtId="0" fontId="75" fillId="0" borderId="25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71" fillId="0" borderId="0" xfId="0" applyFont="1" applyAlignment="1"/>
    <xf numFmtId="0" fontId="72" fillId="0" borderId="18" xfId="0" applyFont="1" applyFill="1" applyBorder="1" applyAlignment="1" applyProtection="1">
      <alignment horizontal="center" vertical="center" textRotation="90" wrapText="1"/>
      <protection locked="0"/>
    </xf>
    <xf numFmtId="0" fontId="72" fillId="0" borderId="18" xfId="0" applyNumberFormat="1" applyFont="1" applyFill="1" applyBorder="1" applyAlignment="1" applyProtection="1">
      <alignment horizontal="center" vertical="center" wrapText="1"/>
      <protection locked="0"/>
    </xf>
    <xf numFmtId="191" fontId="0" fillId="0" borderId="25" xfId="0" applyNumberFormat="1" applyFill="1" applyBorder="1" applyAlignment="1">
      <alignment horizontal="center" vertical="center" wrapText="1"/>
    </xf>
    <xf numFmtId="0" fontId="72" fillId="0" borderId="24" xfId="0" applyFont="1" applyFill="1" applyBorder="1" applyAlignment="1" applyProtection="1">
      <alignment horizontal="center" vertical="center" wrapText="1"/>
      <protection locked="0"/>
    </xf>
    <xf numFmtId="0" fontId="80" fillId="0" borderId="0" xfId="1077" applyFont="1" applyAlignment="1">
      <alignment horizontal="center" vertical="center"/>
    </xf>
    <xf numFmtId="0" fontId="90" fillId="0" borderId="0" xfId="1077" applyFont="1"/>
    <xf numFmtId="2" fontId="89" fillId="0" borderId="26" xfId="1077" applyNumberFormat="1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top" wrapText="1"/>
    </xf>
    <xf numFmtId="0" fontId="72" fillId="0" borderId="18" xfId="0" applyFont="1" applyFill="1" applyBorder="1" applyAlignment="1" applyProtection="1">
      <alignment horizontal="center" vertical="center" wrapText="1"/>
      <protection locked="0"/>
    </xf>
    <xf numFmtId="0" fontId="7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72" fillId="0" borderId="18" xfId="0" applyFont="1" applyFill="1" applyBorder="1" applyAlignment="1" applyProtection="1">
      <alignment horizontal="center" vertical="center" wrapText="1"/>
      <protection locked="0"/>
    </xf>
    <xf numFmtId="0" fontId="7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72" fillId="0" borderId="18" xfId="0" applyFont="1" applyFill="1" applyBorder="1" applyAlignment="1" applyProtection="1">
      <alignment horizontal="center" textRotation="90" wrapText="1"/>
      <protection locked="0"/>
    </xf>
    <xf numFmtId="0" fontId="72" fillId="0" borderId="18" xfId="0" applyFont="1" applyFill="1" applyBorder="1" applyAlignment="1" applyProtection="1">
      <alignment horizontal="center" textRotation="90" wrapText="1"/>
      <protection locked="0"/>
    </xf>
    <xf numFmtId="0" fontId="71" fillId="0" borderId="26" xfId="0" applyFont="1" applyBorder="1" applyAlignment="1" applyProtection="1">
      <alignment horizontal="center" vertical="center" wrapText="1"/>
      <protection locked="0"/>
    </xf>
    <xf numFmtId="0" fontId="75" fillId="0" borderId="26" xfId="0" applyFont="1" applyFill="1" applyBorder="1" applyAlignment="1">
      <alignment horizontal="center" vertical="center" wrapText="1"/>
    </xf>
    <xf numFmtId="0" fontId="72" fillId="0" borderId="26" xfId="0" applyFont="1" applyFill="1" applyBorder="1" applyAlignment="1" applyProtection="1">
      <alignment horizontal="center" vertical="center" wrapText="1"/>
      <protection locked="0"/>
    </xf>
    <xf numFmtId="0" fontId="67" fillId="0" borderId="26" xfId="0" applyFont="1" applyFill="1" applyBorder="1" applyAlignment="1" applyProtection="1">
      <alignment horizontal="center" vertical="center" wrapText="1"/>
      <protection locked="0"/>
    </xf>
    <xf numFmtId="49" fontId="67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91" fillId="0" borderId="26" xfId="0" applyFont="1" applyFill="1" applyBorder="1" applyAlignment="1" applyProtection="1">
      <alignment horizontal="center" vertical="center" wrapText="1"/>
      <protection locked="0"/>
    </xf>
    <xf numFmtId="0" fontId="75" fillId="46" borderId="25" xfId="0" applyFont="1" applyFill="1" applyBorder="1" applyAlignment="1">
      <alignment horizontal="center" vertical="center" wrapText="1"/>
    </xf>
    <xf numFmtId="0" fontId="72" fillId="0" borderId="27" xfId="0" applyFont="1" applyFill="1" applyBorder="1" applyAlignment="1" applyProtection="1">
      <alignment horizontal="center" vertical="center" wrapText="1"/>
      <protection locked="0"/>
    </xf>
    <xf numFmtId="2" fontId="7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81" fillId="0" borderId="27" xfId="0" applyFont="1" applyFill="1" applyBorder="1" applyAlignment="1" applyProtection="1">
      <alignment horizontal="center" vertical="center" wrapText="1"/>
      <protection locked="0"/>
    </xf>
    <xf numFmtId="0" fontId="7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7" xfId="0" applyFill="1" applyBorder="1" applyAlignment="1">
      <alignment horizontal="center" vertical="center" wrapText="1"/>
    </xf>
    <xf numFmtId="0" fontId="75" fillId="0" borderId="27" xfId="0" applyFont="1" applyFill="1" applyBorder="1" applyAlignment="1">
      <alignment horizontal="center" vertical="center" wrapText="1"/>
    </xf>
    <xf numFmtId="0" fontId="75" fillId="0" borderId="26" xfId="0" applyFont="1" applyBorder="1" applyAlignment="1" applyProtection="1">
      <alignment horizontal="center" vertical="center" wrapText="1"/>
      <protection locked="0"/>
    </xf>
    <xf numFmtId="0" fontId="91" fillId="0" borderId="26" xfId="1278" applyFont="1" applyFill="1" applyBorder="1" applyAlignment="1" applyProtection="1">
      <alignment horizontal="center" vertical="center" wrapText="1"/>
      <protection locked="0"/>
    </xf>
    <xf numFmtId="0" fontId="75" fillId="0" borderId="27" xfId="0" applyFont="1" applyBorder="1" applyAlignment="1" applyProtection="1">
      <alignment horizontal="center" vertical="center" wrapText="1"/>
      <protection locked="0"/>
    </xf>
    <xf numFmtId="0" fontId="91" fillId="0" borderId="27" xfId="0" applyFont="1" applyFill="1" applyBorder="1" applyAlignment="1" applyProtection="1">
      <alignment horizontal="center" vertical="center" wrapText="1"/>
      <protection locked="0"/>
    </xf>
    <xf numFmtId="0" fontId="92" fillId="0" borderId="27" xfId="0" applyFont="1" applyFill="1" applyBorder="1" applyAlignment="1" applyProtection="1">
      <alignment horizontal="center" vertical="center" wrapText="1"/>
      <protection locked="0"/>
    </xf>
    <xf numFmtId="0" fontId="80" fillId="0" borderId="27" xfId="1077" applyFont="1" applyFill="1" applyBorder="1"/>
    <xf numFmtId="0" fontId="75" fillId="46" borderId="28" xfId="1280" applyFont="1" applyFill="1" applyBorder="1" applyAlignment="1">
      <alignment horizontal="center" vertical="center" wrapText="1" shrinkToFit="1"/>
    </xf>
    <xf numFmtId="0" fontId="75" fillId="46" borderId="29" xfId="1280" applyFont="1" applyFill="1" applyBorder="1" applyAlignment="1">
      <alignment horizontal="center" vertical="center" wrapText="1" shrinkToFit="1"/>
    </xf>
    <xf numFmtId="0" fontId="75" fillId="0" borderId="30" xfId="0" applyFont="1" applyFill="1" applyBorder="1" applyAlignment="1" applyProtection="1">
      <alignment horizontal="center" vertical="center" wrapText="1"/>
    </xf>
    <xf numFmtId="0" fontId="0" fillId="46" borderId="25" xfId="0" applyFill="1" applyBorder="1" applyAlignment="1">
      <alignment horizontal="center" vertical="center" wrapText="1"/>
    </xf>
    <xf numFmtId="0" fontId="0" fillId="0" borderId="30" xfId="0" applyFill="1" applyBorder="1" applyAlignment="1" applyProtection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0" fontId="71" fillId="0" borderId="30" xfId="0" applyFont="1" applyFill="1" applyBorder="1" applyAlignment="1" applyProtection="1">
      <alignment horizontal="center" vertical="center" wrapText="1"/>
    </xf>
    <xf numFmtId="0" fontId="75" fillId="46" borderId="39" xfId="1280" applyFont="1" applyFill="1" applyBorder="1" applyAlignment="1">
      <alignment vertical="center" wrapText="1"/>
    </xf>
    <xf numFmtId="0" fontId="75" fillId="46" borderId="40" xfId="1280" applyFont="1" applyFill="1" applyBorder="1" applyAlignment="1">
      <alignment horizontal="center" vertical="center" wrapText="1"/>
    </xf>
    <xf numFmtId="0" fontId="75" fillId="46" borderId="41" xfId="1280" applyFont="1" applyFill="1" applyBorder="1" applyAlignment="1">
      <alignment horizontal="center" vertical="center" wrapText="1"/>
    </xf>
    <xf numFmtId="0" fontId="7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0" xfId="0" applyFill="1" applyBorder="1" applyAlignment="1" applyProtection="1">
      <alignment horizontal="center" vertical="top" wrapText="1"/>
    </xf>
    <xf numFmtId="0" fontId="75" fillId="0" borderId="43" xfId="0" applyFont="1" applyFill="1" applyBorder="1" applyAlignment="1" applyProtection="1">
      <alignment horizontal="center" vertical="top" wrapText="1"/>
    </xf>
    <xf numFmtId="0" fontId="75" fillId="0" borderId="44" xfId="0" applyFont="1" applyFill="1" applyBorder="1" applyAlignment="1">
      <alignment horizontal="center" vertical="top" wrapText="1"/>
    </xf>
    <xf numFmtId="0" fontId="71" fillId="0" borderId="42" xfId="0" applyFont="1" applyFill="1" applyBorder="1" applyAlignment="1" applyProtection="1">
      <alignment horizontal="center" vertical="center" wrapText="1"/>
    </xf>
    <xf numFmtId="2" fontId="67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75" fillId="0" borderId="42" xfId="0" applyFont="1" applyBorder="1" applyAlignment="1" applyProtection="1">
      <alignment horizontal="center" vertical="center" wrapText="1"/>
      <protection locked="0"/>
    </xf>
    <xf numFmtId="0" fontId="75" fillId="0" borderId="42" xfId="0" applyFont="1" applyFill="1" applyBorder="1" applyAlignment="1">
      <alignment horizontal="center" vertical="center" wrapText="1"/>
    </xf>
    <xf numFmtId="0" fontId="75" fillId="46" borderId="42" xfId="0" applyFont="1" applyFill="1" applyBorder="1" applyAlignment="1">
      <alignment horizontal="center" vertical="center" wrapText="1"/>
    </xf>
    <xf numFmtId="0" fontId="91" fillId="0" borderId="42" xfId="0" applyFont="1" applyFill="1" applyBorder="1" applyAlignment="1" applyProtection="1">
      <alignment horizontal="center" vertical="center" wrapText="1"/>
      <protection locked="0"/>
    </xf>
    <xf numFmtId="0" fontId="92" fillId="0" borderId="42" xfId="0" applyFont="1" applyFill="1" applyBorder="1" applyAlignment="1" applyProtection="1">
      <alignment horizontal="center" vertical="center" wrapText="1"/>
      <protection locked="0"/>
    </xf>
    <xf numFmtId="0" fontId="91" fillId="0" borderId="42" xfId="1278" applyFont="1" applyFill="1" applyBorder="1" applyAlignment="1" applyProtection="1">
      <alignment horizontal="center" vertical="center" wrapText="1"/>
      <protection locked="0"/>
    </xf>
    <xf numFmtId="0" fontId="72" fillId="0" borderId="42" xfId="0" applyFont="1" applyFill="1" applyBorder="1" applyAlignment="1" applyProtection="1">
      <alignment horizontal="center" vertical="center" wrapText="1"/>
      <protection locked="0"/>
    </xf>
    <xf numFmtId="0" fontId="72" fillId="0" borderId="18" xfId="0" applyFont="1" applyFill="1" applyBorder="1" applyAlignment="1" applyProtection="1">
      <alignment horizontal="center" vertical="center" wrapText="1"/>
      <protection locked="0"/>
    </xf>
    <xf numFmtId="0" fontId="7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5" xfId="0" applyFill="1" applyBorder="1" applyAlignment="1" applyProtection="1">
      <alignment horizontal="center" vertical="center" wrapText="1"/>
    </xf>
    <xf numFmtId="0" fontId="81" fillId="0" borderId="42" xfId="0" applyFont="1" applyFill="1" applyBorder="1" applyAlignment="1" applyProtection="1">
      <alignment horizontal="center" vertical="center" wrapText="1"/>
      <protection locked="0"/>
    </xf>
    <xf numFmtId="0" fontId="72" fillId="0" borderId="42" xfId="0" applyNumberFormat="1" applyFont="1" applyFill="1" applyBorder="1" applyAlignment="1" applyProtection="1">
      <alignment horizontal="center" vertical="center" wrapText="1"/>
      <protection locked="0"/>
    </xf>
    <xf numFmtId="2" fontId="72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70" fillId="0" borderId="0" xfId="0" applyFont="1" applyAlignment="1" applyProtection="1">
      <alignment horizontal="center" vertical="center" wrapText="1"/>
      <protection locked="0"/>
    </xf>
    <xf numFmtId="0" fontId="71" fillId="0" borderId="0" xfId="0" applyFont="1" applyAlignment="1"/>
    <xf numFmtId="0" fontId="72" fillId="0" borderId="18" xfId="0" applyFont="1" applyFill="1" applyBorder="1" applyAlignment="1" applyProtection="1">
      <alignment horizontal="center" vertical="center" wrapText="1"/>
      <protection locked="0"/>
    </xf>
    <xf numFmtId="0" fontId="72" fillId="0" borderId="18" xfId="0" applyFont="1" applyFill="1" applyBorder="1" applyAlignment="1" applyProtection="1">
      <alignment horizontal="center" vertical="center" textRotation="90" wrapText="1"/>
      <protection locked="0"/>
    </xf>
    <xf numFmtId="0" fontId="7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72" fillId="0" borderId="18" xfId="0" applyFont="1" applyFill="1" applyBorder="1" applyAlignment="1" applyProtection="1">
      <alignment horizontal="center" textRotation="90" wrapText="1"/>
      <protection locked="0"/>
    </xf>
    <xf numFmtId="0" fontId="85" fillId="0" borderId="22" xfId="0" applyFont="1" applyFill="1" applyBorder="1" applyAlignment="1" applyProtection="1">
      <alignment horizontal="center" vertical="center" wrapText="1"/>
      <protection locked="0"/>
    </xf>
    <xf numFmtId="0" fontId="85" fillId="0" borderId="23" xfId="0" applyFont="1" applyFill="1" applyBorder="1" applyAlignment="1" applyProtection="1">
      <alignment horizontal="center" vertical="center" wrapText="1"/>
      <protection locked="0"/>
    </xf>
    <xf numFmtId="0" fontId="85" fillId="0" borderId="17" xfId="0" applyFont="1" applyFill="1" applyBorder="1" applyAlignment="1" applyProtection="1">
      <alignment horizontal="center" vertical="center" wrapText="1"/>
      <protection locked="0"/>
    </xf>
    <xf numFmtId="0" fontId="85" fillId="0" borderId="20" xfId="0" applyFont="1" applyFill="1" applyBorder="1" applyAlignment="1" applyProtection="1">
      <alignment horizontal="center" vertical="center" wrapText="1"/>
      <protection locked="0"/>
    </xf>
    <xf numFmtId="0" fontId="85" fillId="0" borderId="21" xfId="0" applyFont="1" applyFill="1" applyBorder="1" applyAlignment="1" applyProtection="1">
      <alignment horizontal="center" vertical="center" wrapText="1"/>
      <protection locked="0"/>
    </xf>
    <xf numFmtId="0" fontId="85" fillId="0" borderId="19" xfId="0" applyFont="1" applyFill="1" applyBorder="1" applyAlignment="1" applyProtection="1">
      <alignment horizontal="center" vertical="center" wrapText="1"/>
      <protection locked="0"/>
    </xf>
    <xf numFmtId="0" fontId="82" fillId="0" borderId="0" xfId="0" applyFont="1" applyBorder="1" applyAlignment="1">
      <alignment horizontal="center" vertical="center" wrapText="1"/>
    </xf>
    <xf numFmtId="0" fontId="75" fillId="0" borderId="0" xfId="0" applyFont="1" applyBorder="1" applyAlignment="1"/>
    <xf numFmtId="0" fontId="75" fillId="0" borderId="18" xfId="0" applyFont="1" applyBorder="1" applyAlignment="1">
      <alignment horizontal="center" wrapText="1"/>
    </xf>
    <xf numFmtId="0" fontId="75" fillId="0" borderId="18" xfId="0" applyFont="1" applyFill="1" applyBorder="1" applyAlignment="1">
      <alignment horizontal="center" wrapText="1"/>
    </xf>
    <xf numFmtId="0" fontId="75" fillId="0" borderId="18" xfId="0" applyFont="1" applyFill="1" applyBorder="1" applyAlignment="1">
      <alignment horizontal="center" vertical="center" wrapText="1"/>
    </xf>
    <xf numFmtId="0" fontId="0" fillId="0" borderId="18" xfId="0" applyBorder="1" applyAlignment="1"/>
    <xf numFmtId="0" fontId="74" fillId="0" borderId="0" xfId="0" applyFont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0" fontId="76" fillId="0" borderId="0" xfId="0" applyFont="1" applyAlignment="1">
      <alignment horizontal="left" vertical="center" wrapText="1"/>
    </xf>
    <xf numFmtId="0" fontId="77" fillId="0" borderId="0" xfId="0" applyFont="1" applyAlignment="1">
      <alignment horizontal="left"/>
    </xf>
    <xf numFmtId="0" fontId="79" fillId="46" borderId="0" xfId="1280" applyFont="1" applyFill="1" applyAlignment="1">
      <alignment horizontal="center" vertical="center" wrapText="1"/>
    </xf>
    <xf numFmtId="0" fontId="80" fillId="46" borderId="0" xfId="1280" applyFont="1" applyFill="1" applyAlignment="1">
      <alignment horizontal="center" vertical="center" wrapText="1"/>
    </xf>
    <xf numFmtId="0" fontId="75" fillId="46" borderId="16" xfId="1280" applyFont="1" applyFill="1" applyBorder="1" applyAlignment="1">
      <alignment horizontal="center" vertical="center" wrapText="1"/>
    </xf>
    <xf numFmtId="0" fontId="80" fillId="46" borderId="37" xfId="1280" applyFont="1" applyFill="1" applyBorder="1" applyAlignment="1">
      <alignment horizontal="center" vertical="center" wrapText="1"/>
    </xf>
    <xf numFmtId="0" fontId="80" fillId="46" borderId="38" xfId="1280" applyFont="1" applyFill="1" applyBorder="1" applyAlignment="1">
      <alignment horizontal="center" vertical="center" wrapText="1"/>
    </xf>
    <xf numFmtId="0" fontId="75" fillId="46" borderId="31" xfId="1280" applyFont="1" applyFill="1" applyBorder="1" applyAlignment="1">
      <alignment horizontal="center" vertical="center" wrapText="1"/>
    </xf>
    <xf numFmtId="0" fontId="75" fillId="46" borderId="32" xfId="1280" applyFont="1" applyFill="1" applyBorder="1" applyAlignment="1">
      <alignment horizontal="center" vertical="center" wrapText="1"/>
    </xf>
    <xf numFmtId="0" fontId="75" fillId="46" borderId="33" xfId="1280" applyFont="1" applyFill="1" applyBorder="1" applyAlignment="1">
      <alignment horizontal="center" vertical="center" wrapText="1"/>
    </xf>
    <xf numFmtId="0" fontId="75" fillId="46" borderId="34" xfId="1280" applyFont="1" applyFill="1" applyBorder="1" applyAlignment="1">
      <alignment horizontal="center" vertical="center" wrapText="1"/>
    </xf>
    <xf numFmtId="0" fontId="75" fillId="46" borderId="35" xfId="1280" applyFont="1" applyFill="1" applyBorder="1" applyAlignment="1">
      <alignment horizontal="center" vertical="center" wrapText="1"/>
    </xf>
    <xf numFmtId="0" fontId="75" fillId="46" borderId="36" xfId="1280" applyFont="1" applyFill="1" applyBorder="1" applyAlignment="1">
      <alignment horizontal="center" vertical="center" wrapText="1"/>
    </xf>
  </cellXfs>
  <cellStyles count="1282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ARMRAZR" xfId="8"/>
    <cellStyle name="_Model_RAB Мой_BALANCE.WARM.2011YEAR.NEW.UPDATE.SCHEME" xfId="9"/>
    <cellStyle name="_Model_RAB Мой_NADB.JNVLS.APTEKA.2011(v1.3.3)" xfId="10"/>
    <cellStyle name="_Model_RAB Мой_NADB.JNVLS.APTEKA.2011(v1.3.4)" xfId="11"/>
    <cellStyle name="_Model_RAB Мой_PREDEL.JKH.UTV.2011(v1.0.1)" xfId="12"/>
    <cellStyle name="_Model_RAB Мой_UPDATE.46EE.2011.TO.1.1" xfId="13"/>
    <cellStyle name="_Model_RAB Мой_UPDATE.BALANCE.WARM.2011YEAR.TO.1.1" xfId="14"/>
    <cellStyle name="_Model_RAB_MRSK_svod" xfId="15"/>
    <cellStyle name="_Model_RAB_MRSK_svod_46EE.2011(v1.0)" xfId="16"/>
    <cellStyle name="_Model_RAB_MRSK_svod_ARMRAZR" xfId="17"/>
    <cellStyle name="_Model_RAB_MRSK_svod_BALANCE.WARM.2011YEAR.NEW.UPDATE.SCHEME" xfId="18"/>
    <cellStyle name="_Model_RAB_MRSK_svod_NADB.JNVLS.APTEKA.2011(v1.3.3)" xfId="19"/>
    <cellStyle name="_Model_RAB_MRSK_svod_NADB.JNVLS.APTEKA.2011(v1.3.4)" xfId="20"/>
    <cellStyle name="_Model_RAB_MRSK_svod_PREDEL.JKH.UTV.2011(v1.0.1)" xfId="21"/>
    <cellStyle name="_Model_RAB_MRSK_svod_UPDATE.46EE.2011.TO.1.1" xfId="22"/>
    <cellStyle name="_Model_RAB_MRSK_svod_UPDATE.BALANCE.WARM.2011YEAR.TO.1.1" xfId="23"/>
    <cellStyle name="_ВО ОП ТЭС-ОТ- 2007" xfId="24"/>
    <cellStyle name="_ВФ ОАО ТЭС-ОТ- 2009" xfId="25"/>
    <cellStyle name="_выручка по присоединениям2" xfId="26"/>
    <cellStyle name="_Договор аренды ЯЭ с разбивкой" xfId="27"/>
    <cellStyle name="_Исходные данные для модели" xfId="28"/>
    <cellStyle name="_МОДЕЛЬ_1 (2)" xfId="29"/>
    <cellStyle name="_МОДЕЛЬ_1 (2)_46EE.2011(v1.0)" xfId="30"/>
    <cellStyle name="_МОДЕЛЬ_1 (2)_ARMRAZR" xfId="31"/>
    <cellStyle name="_МОДЕЛЬ_1 (2)_BALANCE.WARM.2011YEAR.NEW.UPDATE.SCHEME" xfId="32"/>
    <cellStyle name="_МОДЕЛЬ_1 (2)_NADB.JNVLS.APTEKA.2011(v1.3.3)" xfId="33"/>
    <cellStyle name="_МОДЕЛЬ_1 (2)_NADB.JNVLS.APTEKA.2011(v1.3.4)" xfId="34"/>
    <cellStyle name="_МОДЕЛЬ_1 (2)_PREDEL.JKH.UTV.2011(v1.0.1)" xfId="35"/>
    <cellStyle name="_МОДЕЛЬ_1 (2)_UPDATE.46EE.2011.TO.1.1" xfId="36"/>
    <cellStyle name="_МОДЕЛЬ_1 (2)_UPDATE.BALANCE.WARM.2011YEAR.TO.1.1" xfId="37"/>
    <cellStyle name="_НВВ 2009 постатейно свод по филиалам_09_02_09" xfId="38"/>
    <cellStyle name="_НВВ 2009 постатейно свод по филиалам_для Валентина" xfId="39"/>
    <cellStyle name="_Омск" xfId="40"/>
    <cellStyle name="_ОТ ИД 2009" xfId="41"/>
    <cellStyle name="_пр 5 тариф RAB" xfId="42"/>
    <cellStyle name="_пр 5 тариф RAB_46EE.2011(v1.0)" xfId="43"/>
    <cellStyle name="_пр 5 тариф RAB_ARMRAZR" xfId="44"/>
    <cellStyle name="_пр 5 тариф RAB_BALANCE.WARM.2011YEAR.NEW.UPDATE.SCHEME" xfId="45"/>
    <cellStyle name="_пр 5 тариф RAB_NADB.JNVLS.APTEKA.2011(v1.3.3)" xfId="46"/>
    <cellStyle name="_пр 5 тариф RAB_NADB.JNVLS.APTEKA.2011(v1.3.4)" xfId="47"/>
    <cellStyle name="_пр 5 тариф RAB_PREDEL.JKH.UTV.2011(v1.0.1)" xfId="48"/>
    <cellStyle name="_пр 5 тариф RAB_UPDATE.46EE.2011.TO.1.1" xfId="49"/>
    <cellStyle name="_пр 5 тариф RAB_UPDATE.BALANCE.WARM.2011YEAR.TO.1.1" xfId="50"/>
    <cellStyle name="_Предожение _ДБП_2009 г ( согласованные БП)  (2)" xfId="51"/>
    <cellStyle name="_Приложение МТС-3-КС" xfId="52"/>
    <cellStyle name="_Приложение-МТС--2-1" xfId="53"/>
    <cellStyle name="_Расчет RAB_22072008" xfId="54"/>
    <cellStyle name="_Расчет RAB_22072008_46EE.2011(v1.0)" xfId="55"/>
    <cellStyle name="_Расчет RAB_22072008_ARMRAZR" xfId="56"/>
    <cellStyle name="_Расчет RAB_22072008_BALANCE.WARM.2011YEAR.NEW.UPDATE.SCHEME" xfId="57"/>
    <cellStyle name="_Расчет RAB_22072008_NADB.JNVLS.APTEKA.2011(v1.3.3)" xfId="58"/>
    <cellStyle name="_Расчет RAB_22072008_NADB.JNVLS.APTEKA.2011(v1.3.4)" xfId="59"/>
    <cellStyle name="_Расчет RAB_22072008_PREDEL.JKH.UTV.2011(v1.0.1)" xfId="60"/>
    <cellStyle name="_Расчет RAB_22072008_UPDATE.46EE.2011.TO.1.1" xfId="61"/>
    <cellStyle name="_Расчет RAB_22072008_UPDATE.BALANCE.WARM.2011YEAR.TO.1.1" xfId="62"/>
    <cellStyle name="_Расчет RAB_Лен и МОЭСК_с 2010 года_14.04.2009_со сглаж_version 3.0_без ФСК" xfId="63"/>
    <cellStyle name="_Расчет RAB_Лен и МОЭСК_с 2010 года_14.04.2009_со сглаж_version 3.0_без ФСК_46EE.2011(v1.0)" xfId="64"/>
    <cellStyle name="_Расчет RAB_Лен и МОЭСК_с 2010 года_14.04.2009_со сглаж_version 3.0_без ФСК_ARMRAZR" xfId="65"/>
    <cellStyle name="_Расчет RAB_Лен и МОЭСК_с 2010 года_14.04.2009_со сглаж_version 3.0_без ФСК_BALANCE.WARM.2011YEAR.NEW.UPDATE.SCHEME" xfId="66"/>
    <cellStyle name="_Расчет RAB_Лен и МОЭСК_с 2010 года_14.04.2009_со сглаж_version 3.0_без ФСК_NADB.JNVLS.APTEKA.2011(v1.3.3)" xfId="67"/>
    <cellStyle name="_Расчет RAB_Лен и МОЭСК_с 2010 года_14.04.2009_со сглаж_version 3.0_без ФСК_NADB.JNVLS.APTEKA.2011(v1.3.4)" xfId="68"/>
    <cellStyle name="_Расчет RAB_Лен и МОЭСК_с 2010 года_14.04.2009_со сглаж_version 3.0_без ФСК_PREDEL.JKH.UTV.2011(v1.0.1)" xfId="69"/>
    <cellStyle name="_Расчет RAB_Лен и МОЭСК_с 2010 года_14.04.2009_со сглаж_version 3.0_без ФСК_UPDATE.46EE.2011.TO.1.1" xfId="70"/>
    <cellStyle name="_Расчет RAB_Лен и МОЭСК_с 2010 года_14.04.2009_со сглаж_version 3.0_без ФСК_UPDATE.BALANCE.WARM.2011YEAR.TO.1.1" xfId="71"/>
    <cellStyle name="_Свод по ИПР (2)" xfId="72"/>
    <cellStyle name="_таблицы для расчетов28-04-08_2006-2009_прибыль корр_по ИА" xfId="73"/>
    <cellStyle name="_таблицы для расчетов28-04-08_2006-2009с ИА" xfId="74"/>
    <cellStyle name="_Форма 6  РТК.xls(отчет по Адр пр. ЛО)" xfId="75"/>
    <cellStyle name="_Формат разбивки по МРСК_РСК" xfId="76"/>
    <cellStyle name="_Формат_для Согласования" xfId="77"/>
    <cellStyle name="_экон.форм-т ВО 1 с разбивкой" xfId="78"/>
    <cellStyle name="”€ќђќ‘ћ‚›‰" xfId="80"/>
    <cellStyle name="”€љ‘€ђћ‚ђќќ›‰" xfId="81"/>
    <cellStyle name="”ќђќ‘ћ‚›‰" xfId="82"/>
    <cellStyle name="”љ‘ђћ‚ђќќ›‰" xfId="83"/>
    <cellStyle name="„…ќ…†ќ›‰" xfId="84"/>
    <cellStyle name="€’ћѓћ‚›‰" xfId="87"/>
    <cellStyle name="‡ђѓћ‹ћ‚ћљ1" xfId="85"/>
    <cellStyle name="‡ђѓћ‹ћ‚ћљ2" xfId="86"/>
    <cellStyle name="’ћѓћ‚›‰" xfId="79"/>
    <cellStyle name="20% - Accent1" xfId="88"/>
    <cellStyle name="20% - Accent1 2" xfId="89"/>
    <cellStyle name="20% - Accent1_46EE.2011(v1.0)" xfId="90"/>
    <cellStyle name="20% - Accent2" xfId="91"/>
    <cellStyle name="20% - Accent2 2" xfId="92"/>
    <cellStyle name="20% - Accent2_46EE.2011(v1.0)" xfId="93"/>
    <cellStyle name="20% - Accent3" xfId="94"/>
    <cellStyle name="20% - Accent3 2" xfId="95"/>
    <cellStyle name="20% - Accent3_46EE.2011(v1.0)" xfId="96"/>
    <cellStyle name="20% - Accent4" xfId="97"/>
    <cellStyle name="20% - Accent4 2" xfId="98"/>
    <cellStyle name="20% - Accent4_46EE.2011(v1.0)" xfId="99"/>
    <cellStyle name="20% - Accent5" xfId="100"/>
    <cellStyle name="20% - Accent5 2" xfId="101"/>
    <cellStyle name="20% - Accent5_46EE.2011(v1.0)" xfId="102"/>
    <cellStyle name="20% - Accent6" xfId="103"/>
    <cellStyle name="20% - Accent6 2" xfId="104"/>
    <cellStyle name="20% - Accent6_46EE.2011(v1.0)" xfId="105"/>
    <cellStyle name="20% - Акцент1 2" xfId="106"/>
    <cellStyle name="20% - Акцент1 2 2" xfId="107"/>
    <cellStyle name="20% - Акцент1 3" xfId="108"/>
    <cellStyle name="20% - Акцент1 3 2" xfId="109"/>
    <cellStyle name="20% - Акцент1 3_46EE.2011(v1.0)" xfId="110"/>
    <cellStyle name="20% - Акцент1 4" xfId="111"/>
    <cellStyle name="20% - Акцент1 4 2" xfId="112"/>
    <cellStyle name="20% - Акцент1 4_46EE.2011(v1.0)" xfId="113"/>
    <cellStyle name="20% - Акцент1 5" xfId="114"/>
    <cellStyle name="20% - Акцент1 5 2" xfId="115"/>
    <cellStyle name="20% - Акцент1 5_46EE.2011(v1.0)" xfId="116"/>
    <cellStyle name="20% - Акцент1 6" xfId="117"/>
    <cellStyle name="20% - Акцент1 6 2" xfId="118"/>
    <cellStyle name="20% - Акцент1 6_46EE.2011(v1.0)" xfId="119"/>
    <cellStyle name="20% - Акцент1 7" xfId="120"/>
    <cellStyle name="20% - Акцент1 7 2" xfId="121"/>
    <cellStyle name="20% - Акцент1 7_46EE.2011(v1.0)" xfId="122"/>
    <cellStyle name="20% - Акцент1 8" xfId="123"/>
    <cellStyle name="20% - Акцент1 8 2" xfId="124"/>
    <cellStyle name="20% - Акцент1 8_46EE.2011(v1.0)" xfId="125"/>
    <cellStyle name="20% - Акцент1 9" xfId="126"/>
    <cellStyle name="20% - Акцент1 9 2" xfId="127"/>
    <cellStyle name="20% - Акцент1 9_46EE.2011(v1.0)" xfId="128"/>
    <cellStyle name="20% - Акцент2 2" xfId="129"/>
    <cellStyle name="20% - Акцент2 2 2" xfId="130"/>
    <cellStyle name="20% - Акцент2 3" xfId="131"/>
    <cellStyle name="20% - Акцент2 3 2" xfId="132"/>
    <cellStyle name="20% - Акцент2 3_46EE.2011(v1.0)" xfId="133"/>
    <cellStyle name="20% - Акцент2 4" xfId="134"/>
    <cellStyle name="20% - Акцент2 4 2" xfId="135"/>
    <cellStyle name="20% - Акцент2 4_46EE.2011(v1.0)" xfId="136"/>
    <cellStyle name="20% - Акцент2 5" xfId="137"/>
    <cellStyle name="20% - Акцент2 5 2" xfId="138"/>
    <cellStyle name="20% - Акцент2 5_46EE.2011(v1.0)" xfId="139"/>
    <cellStyle name="20% - Акцент2 6" xfId="140"/>
    <cellStyle name="20% - Акцент2 6 2" xfId="141"/>
    <cellStyle name="20% - Акцент2 6_46EE.2011(v1.0)" xfId="142"/>
    <cellStyle name="20% - Акцент2 7" xfId="143"/>
    <cellStyle name="20% - Акцент2 7 2" xfId="144"/>
    <cellStyle name="20% - Акцент2 7_46EE.2011(v1.0)" xfId="145"/>
    <cellStyle name="20% - Акцент2 8" xfId="146"/>
    <cellStyle name="20% - Акцент2 8 2" xfId="147"/>
    <cellStyle name="20% - Акцент2 8_46EE.2011(v1.0)" xfId="148"/>
    <cellStyle name="20% - Акцент2 9" xfId="149"/>
    <cellStyle name="20% - Акцент2 9 2" xfId="150"/>
    <cellStyle name="20% - Акцент2 9_46EE.2011(v1.0)" xfId="151"/>
    <cellStyle name="20% - Акцент3 2" xfId="152"/>
    <cellStyle name="20% - Акцент3 2 2" xfId="153"/>
    <cellStyle name="20% - Акцент3 3" xfId="154"/>
    <cellStyle name="20% - Акцент3 3 2" xfId="155"/>
    <cellStyle name="20% - Акцент3 3_46EE.2011(v1.0)" xfId="156"/>
    <cellStyle name="20% - Акцент3 4" xfId="157"/>
    <cellStyle name="20% - Акцент3 4 2" xfId="158"/>
    <cellStyle name="20% - Акцент3 4_46EE.2011(v1.0)" xfId="159"/>
    <cellStyle name="20% - Акцент3 5" xfId="160"/>
    <cellStyle name="20% - Акцент3 5 2" xfId="161"/>
    <cellStyle name="20% - Акцент3 5_46EE.2011(v1.0)" xfId="162"/>
    <cellStyle name="20% - Акцент3 6" xfId="163"/>
    <cellStyle name="20% - Акцент3 6 2" xfId="164"/>
    <cellStyle name="20% - Акцент3 6_46EE.2011(v1.0)" xfId="165"/>
    <cellStyle name="20% - Акцент3 7" xfId="166"/>
    <cellStyle name="20% - Акцент3 7 2" xfId="167"/>
    <cellStyle name="20% - Акцент3 7_46EE.2011(v1.0)" xfId="168"/>
    <cellStyle name="20% - Акцент3 8" xfId="169"/>
    <cellStyle name="20% - Акцент3 8 2" xfId="170"/>
    <cellStyle name="20% - Акцент3 8_46EE.2011(v1.0)" xfId="171"/>
    <cellStyle name="20% - Акцент3 9" xfId="172"/>
    <cellStyle name="20% - Акцент3 9 2" xfId="173"/>
    <cellStyle name="20% - Акцент3 9_46EE.2011(v1.0)" xfId="174"/>
    <cellStyle name="20% - Акцент4 2" xfId="175"/>
    <cellStyle name="20% - Акцент4 2 2" xfId="176"/>
    <cellStyle name="20% - Акцент4 3" xfId="177"/>
    <cellStyle name="20% - Акцент4 3 2" xfId="178"/>
    <cellStyle name="20% - Акцент4 3_46EE.2011(v1.0)" xfId="179"/>
    <cellStyle name="20% - Акцент4 4" xfId="180"/>
    <cellStyle name="20% - Акцент4 4 2" xfId="181"/>
    <cellStyle name="20% - Акцент4 4_46EE.2011(v1.0)" xfId="182"/>
    <cellStyle name="20% - Акцент4 5" xfId="183"/>
    <cellStyle name="20% - Акцент4 5 2" xfId="184"/>
    <cellStyle name="20% - Акцент4 5_46EE.2011(v1.0)" xfId="185"/>
    <cellStyle name="20% - Акцент4 6" xfId="186"/>
    <cellStyle name="20% - Акцент4 6 2" xfId="187"/>
    <cellStyle name="20% - Акцент4 6_46EE.2011(v1.0)" xfId="188"/>
    <cellStyle name="20% - Акцент4 7" xfId="189"/>
    <cellStyle name="20% - Акцент4 7 2" xfId="190"/>
    <cellStyle name="20% - Акцент4 7_46EE.2011(v1.0)" xfId="191"/>
    <cellStyle name="20% - Акцент4 8" xfId="192"/>
    <cellStyle name="20% - Акцент4 8 2" xfId="193"/>
    <cellStyle name="20% - Акцент4 8_46EE.2011(v1.0)" xfId="194"/>
    <cellStyle name="20% - Акцент4 9" xfId="195"/>
    <cellStyle name="20% - Акцент4 9 2" xfId="196"/>
    <cellStyle name="20% - Акцент4 9_46EE.2011(v1.0)" xfId="197"/>
    <cellStyle name="20% - Акцент5 2" xfId="198"/>
    <cellStyle name="20% - Акцент5 2 2" xfId="199"/>
    <cellStyle name="20% - Акцент5 3" xfId="200"/>
    <cellStyle name="20% - Акцент5 3 2" xfId="201"/>
    <cellStyle name="20% - Акцент5 3_46EE.2011(v1.0)" xfId="202"/>
    <cellStyle name="20% - Акцент5 4" xfId="203"/>
    <cellStyle name="20% - Акцент5 4 2" xfId="204"/>
    <cellStyle name="20% - Акцент5 4_46EE.2011(v1.0)" xfId="205"/>
    <cellStyle name="20% - Акцент5 5" xfId="206"/>
    <cellStyle name="20% - Акцент5 5 2" xfId="207"/>
    <cellStyle name="20% - Акцент5 5_46EE.2011(v1.0)" xfId="208"/>
    <cellStyle name="20% - Акцент5 6" xfId="209"/>
    <cellStyle name="20% - Акцент5 6 2" xfId="210"/>
    <cellStyle name="20% - Акцент5 6_46EE.2011(v1.0)" xfId="211"/>
    <cellStyle name="20% - Акцент5 7" xfId="212"/>
    <cellStyle name="20% - Акцент5 7 2" xfId="213"/>
    <cellStyle name="20% - Акцент5 7_46EE.2011(v1.0)" xfId="214"/>
    <cellStyle name="20% - Акцент5 8" xfId="215"/>
    <cellStyle name="20% - Акцент5 8 2" xfId="216"/>
    <cellStyle name="20% - Акцент5 8_46EE.2011(v1.0)" xfId="217"/>
    <cellStyle name="20% - Акцент5 9" xfId="218"/>
    <cellStyle name="20% - Акцент5 9 2" xfId="219"/>
    <cellStyle name="20% - Акцент5 9_46EE.2011(v1.0)" xfId="220"/>
    <cellStyle name="20% - Акцент6 2" xfId="221"/>
    <cellStyle name="20% - Акцент6 2 2" xfId="222"/>
    <cellStyle name="20% - Акцент6 3" xfId="223"/>
    <cellStyle name="20% - Акцент6 3 2" xfId="224"/>
    <cellStyle name="20% - Акцент6 3_46EE.2011(v1.0)" xfId="225"/>
    <cellStyle name="20% - Акцент6 4" xfId="226"/>
    <cellStyle name="20% - Акцент6 4 2" xfId="227"/>
    <cellStyle name="20% - Акцент6 4_46EE.2011(v1.0)" xfId="228"/>
    <cellStyle name="20% - Акцент6 5" xfId="229"/>
    <cellStyle name="20% - Акцент6 5 2" xfId="230"/>
    <cellStyle name="20% - Акцент6 5_46EE.2011(v1.0)" xfId="231"/>
    <cellStyle name="20% - Акцент6 6" xfId="232"/>
    <cellStyle name="20% - Акцент6 6 2" xfId="233"/>
    <cellStyle name="20% - Акцент6 6_46EE.2011(v1.0)" xfId="234"/>
    <cellStyle name="20% - Акцент6 7" xfId="235"/>
    <cellStyle name="20% - Акцент6 7 2" xfId="236"/>
    <cellStyle name="20% - Акцент6 7_46EE.2011(v1.0)" xfId="237"/>
    <cellStyle name="20% - Акцент6 8" xfId="238"/>
    <cellStyle name="20% - Акцент6 8 2" xfId="239"/>
    <cellStyle name="20% - Акцент6 8_46EE.2011(v1.0)" xfId="240"/>
    <cellStyle name="20% - Акцент6 9" xfId="241"/>
    <cellStyle name="20% - Акцент6 9 2" xfId="242"/>
    <cellStyle name="20% - Акцент6 9_46EE.2011(v1.0)" xfId="243"/>
    <cellStyle name="40% - Accent1" xfId="244"/>
    <cellStyle name="40% - Accent1 2" xfId="245"/>
    <cellStyle name="40% - Accent1_46EE.2011(v1.0)" xfId="246"/>
    <cellStyle name="40% - Accent2" xfId="247"/>
    <cellStyle name="40% - Accent2 2" xfId="248"/>
    <cellStyle name="40% - Accent2_46EE.2011(v1.0)" xfId="249"/>
    <cellStyle name="40% - Accent3" xfId="250"/>
    <cellStyle name="40% - Accent3 2" xfId="251"/>
    <cellStyle name="40% - Accent3_46EE.2011(v1.0)" xfId="252"/>
    <cellStyle name="40% - Accent4" xfId="253"/>
    <cellStyle name="40% - Accent4 2" xfId="254"/>
    <cellStyle name="40% - Accent4_46EE.2011(v1.0)" xfId="255"/>
    <cellStyle name="40% - Accent5" xfId="256"/>
    <cellStyle name="40% - Accent5 2" xfId="257"/>
    <cellStyle name="40% - Accent5_46EE.2011(v1.0)" xfId="258"/>
    <cellStyle name="40% - Accent6" xfId="259"/>
    <cellStyle name="40% - Accent6 2" xfId="260"/>
    <cellStyle name="40% - Accent6_46EE.2011(v1.0)" xfId="261"/>
    <cellStyle name="40% - Акцент1 2" xfId="262"/>
    <cellStyle name="40% - Акцент1 2 2" xfId="263"/>
    <cellStyle name="40% - Акцент1 3" xfId="264"/>
    <cellStyle name="40% - Акцент1 3 2" xfId="265"/>
    <cellStyle name="40% - Акцент1 3_46EE.2011(v1.0)" xfId="266"/>
    <cellStyle name="40% - Акцент1 4" xfId="267"/>
    <cellStyle name="40% - Акцент1 4 2" xfId="268"/>
    <cellStyle name="40% - Акцент1 4_46EE.2011(v1.0)" xfId="269"/>
    <cellStyle name="40% - Акцент1 5" xfId="270"/>
    <cellStyle name="40% - Акцент1 5 2" xfId="271"/>
    <cellStyle name="40% - Акцент1 5_46EE.2011(v1.0)" xfId="272"/>
    <cellStyle name="40% - Акцент1 6" xfId="273"/>
    <cellStyle name="40% - Акцент1 6 2" xfId="274"/>
    <cellStyle name="40% - Акцент1 6_46EE.2011(v1.0)" xfId="275"/>
    <cellStyle name="40% - Акцент1 7" xfId="276"/>
    <cellStyle name="40% - Акцент1 7 2" xfId="277"/>
    <cellStyle name="40% - Акцент1 7_46EE.2011(v1.0)" xfId="278"/>
    <cellStyle name="40% - Акцент1 8" xfId="279"/>
    <cellStyle name="40% - Акцент1 8 2" xfId="280"/>
    <cellStyle name="40% - Акцент1 8_46EE.2011(v1.0)" xfId="281"/>
    <cellStyle name="40% - Акцент1 9" xfId="282"/>
    <cellStyle name="40% - Акцент1 9 2" xfId="283"/>
    <cellStyle name="40% - Акцент1 9_46EE.2011(v1.0)" xfId="284"/>
    <cellStyle name="40% - Акцент2 2" xfId="285"/>
    <cellStyle name="40% - Акцент2 2 2" xfId="286"/>
    <cellStyle name="40% - Акцент2 3" xfId="287"/>
    <cellStyle name="40% - Акцент2 3 2" xfId="288"/>
    <cellStyle name="40% - Акцент2 3_46EE.2011(v1.0)" xfId="289"/>
    <cellStyle name="40% - Акцент2 4" xfId="290"/>
    <cellStyle name="40% - Акцент2 4 2" xfId="291"/>
    <cellStyle name="40% - Акцент2 4_46EE.2011(v1.0)" xfId="292"/>
    <cellStyle name="40% - Акцент2 5" xfId="293"/>
    <cellStyle name="40% - Акцент2 5 2" xfId="294"/>
    <cellStyle name="40% - Акцент2 5_46EE.2011(v1.0)" xfId="295"/>
    <cellStyle name="40% - Акцент2 6" xfId="296"/>
    <cellStyle name="40% - Акцент2 6 2" xfId="297"/>
    <cellStyle name="40% - Акцент2 6_46EE.2011(v1.0)" xfId="298"/>
    <cellStyle name="40% - Акцент2 7" xfId="299"/>
    <cellStyle name="40% - Акцент2 7 2" xfId="300"/>
    <cellStyle name="40% - Акцент2 7_46EE.2011(v1.0)" xfId="301"/>
    <cellStyle name="40% - Акцент2 8" xfId="302"/>
    <cellStyle name="40% - Акцент2 8 2" xfId="303"/>
    <cellStyle name="40% - Акцент2 8_46EE.2011(v1.0)" xfId="304"/>
    <cellStyle name="40% - Акцент2 9" xfId="305"/>
    <cellStyle name="40% - Акцент2 9 2" xfId="306"/>
    <cellStyle name="40% - Акцент2 9_46EE.2011(v1.0)" xfId="307"/>
    <cellStyle name="40% - Акцент3 2" xfId="308"/>
    <cellStyle name="40% - Акцент3 2 2" xfId="309"/>
    <cellStyle name="40% - Акцент3 3" xfId="310"/>
    <cellStyle name="40% - Акцент3 3 2" xfId="311"/>
    <cellStyle name="40% - Акцент3 3_46EE.2011(v1.0)" xfId="312"/>
    <cellStyle name="40% - Акцент3 4" xfId="313"/>
    <cellStyle name="40% - Акцент3 4 2" xfId="314"/>
    <cellStyle name="40% - Акцент3 4_46EE.2011(v1.0)" xfId="315"/>
    <cellStyle name="40% - Акцент3 5" xfId="316"/>
    <cellStyle name="40% - Акцент3 5 2" xfId="317"/>
    <cellStyle name="40% - Акцент3 5_46EE.2011(v1.0)" xfId="318"/>
    <cellStyle name="40% - Акцент3 6" xfId="319"/>
    <cellStyle name="40% - Акцент3 6 2" xfId="320"/>
    <cellStyle name="40% - Акцент3 6_46EE.2011(v1.0)" xfId="321"/>
    <cellStyle name="40% - Акцент3 7" xfId="322"/>
    <cellStyle name="40% - Акцент3 7 2" xfId="323"/>
    <cellStyle name="40% - Акцент3 7_46EE.2011(v1.0)" xfId="324"/>
    <cellStyle name="40% - Акцент3 8" xfId="325"/>
    <cellStyle name="40% - Акцент3 8 2" xfId="326"/>
    <cellStyle name="40% - Акцент3 8_46EE.2011(v1.0)" xfId="327"/>
    <cellStyle name="40% - Акцент3 9" xfId="328"/>
    <cellStyle name="40% - Акцент3 9 2" xfId="329"/>
    <cellStyle name="40% - Акцент3 9_46EE.2011(v1.0)" xfId="330"/>
    <cellStyle name="40% - Акцент4 2" xfId="331"/>
    <cellStyle name="40% - Акцент4 2 2" xfId="332"/>
    <cellStyle name="40% - Акцент4 3" xfId="333"/>
    <cellStyle name="40% - Акцент4 3 2" xfId="334"/>
    <cellStyle name="40% - Акцент4 3_46EE.2011(v1.0)" xfId="335"/>
    <cellStyle name="40% - Акцент4 4" xfId="336"/>
    <cellStyle name="40% - Акцент4 4 2" xfId="337"/>
    <cellStyle name="40% - Акцент4 4_46EE.2011(v1.0)" xfId="338"/>
    <cellStyle name="40% - Акцент4 5" xfId="339"/>
    <cellStyle name="40% - Акцент4 5 2" xfId="340"/>
    <cellStyle name="40% - Акцент4 5_46EE.2011(v1.0)" xfId="341"/>
    <cellStyle name="40% - Акцент4 6" xfId="342"/>
    <cellStyle name="40% - Акцент4 6 2" xfId="343"/>
    <cellStyle name="40% - Акцент4 6_46EE.2011(v1.0)" xfId="344"/>
    <cellStyle name="40% - Акцент4 7" xfId="345"/>
    <cellStyle name="40% - Акцент4 7 2" xfId="346"/>
    <cellStyle name="40% - Акцент4 7_46EE.2011(v1.0)" xfId="347"/>
    <cellStyle name="40% - Акцент4 8" xfId="348"/>
    <cellStyle name="40% - Акцент4 8 2" xfId="349"/>
    <cellStyle name="40% - Акцент4 8_46EE.2011(v1.0)" xfId="350"/>
    <cellStyle name="40% - Акцент4 9" xfId="351"/>
    <cellStyle name="40% - Акцент4 9 2" xfId="352"/>
    <cellStyle name="40% - Акцент4 9_46EE.2011(v1.0)" xfId="353"/>
    <cellStyle name="40% - Акцент5 2" xfId="354"/>
    <cellStyle name="40% - Акцент5 2 2" xfId="355"/>
    <cellStyle name="40% - Акцент5 3" xfId="356"/>
    <cellStyle name="40% - Акцент5 3 2" xfId="357"/>
    <cellStyle name="40% - Акцент5 3_46EE.2011(v1.0)" xfId="358"/>
    <cellStyle name="40% - Акцент5 4" xfId="359"/>
    <cellStyle name="40% - Акцент5 4 2" xfId="360"/>
    <cellStyle name="40% - Акцент5 4_46EE.2011(v1.0)" xfId="361"/>
    <cellStyle name="40% - Акцент5 5" xfId="362"/>
    <cellStyle name="40% - Акцент5 5 2" xfId="363"/>
    <cellStyle name="40% - Акцент5 5_46EE.2011(v1.0)" xfId="364"/>
    <cellStyle name="40% - Акцент5 6" xfId="365"/>
    <cellStyle name="40% - Акцент5 6 2" xfId="366"/>
    <cellStyle name="40% - Акцент5 6_46EE.2011(v1.0)" xfId="367"/>
    <cellStyle name="40% - Акцент5 7" xfId="368"/>
    <cellStyle name="40% - Акцент5 7 2" xfId="369"/>
    <cellStyle name="40% - Акцент5 7_46EE.2011(v1.0)" xfId="370"/>
    <cellStyle name="40% - Акцент5 8" xfId="371"/>
    <cellStyle name="40% - Акцент5 8 2" xfId="372"/>
    <cellStyle name="40% - Акцент5 8_46EE.2011(v1.0)" xfId="373"/>
    <cellStyle name="40% - Акцент5 9" xfId="374"/>
    <cellStyle name="40% - Акцент5 9 2" xfId="375"/>
    <cellStyle name="40% - Акцент5 9_46EE.2011(v1.0)" xfId="376"/>
    <cellStyle name="40% - Акцент6 2" xfId="377"/>
    <cellStyle name="40% - Акцент6 2 2" xfId="378"/>
    <cellStyle name="40% - Акцент6 3" xfId="379"/>
    <cellStyle name="40% - Акцент6 3 2" xfId="380"/>
    <cellStyle name="40% - Акцент6 3_46EE.2011(v1.0)" xfId="381"/>
    <cellStyle name="40% - Акцент6 4" xfId="382"/>
    <cellStyle name="40% - Акцент6 4 2" xfId="383"/>
    <cellStyle name="40% - Акцент6 4_46EE.2011(v1.0)" xfId="384"/>
    <cellStyle name="40% - Акцент6 5" xfId="385"/>
    <cellStyle name="40% - Акцент6 5 2" xfId="386"/>
    <cellStyle name="40% - Акцент6 5_46EE.2011(v1.0)" xfId="387"/>
    <cellStyle name="40% - Акцент6 6" xfId="388"/>
    <cellStyle name="40% - Акцент6 6 2" xfId="389"/>
    <cellStyle name="40% - Акцент6 6_46EE.2011(v1.0)" xfId="390"/>
    <cellStyle name="40% - Акцент6 7" xfId="391"/>
    <cellStyle name="40% - Акцент6 7 2" xfId="392"/>
    <cellStyle name="40% - Акцент6 7_46EE.2011(v1.0)" xfId="393"/>
    <cellStyle name="40% - Акцент6 8" xfId="394"/>
    <cellStyle name="40% - Акцент6 8 2" xfId="395"/>
    <cellStyle name="40% - Акцент6 8_46EE.2011(v1.0)" xfId="396"/>
    <cellStyle name="40% - Акцент6 9" xfId="397"/>
    <cellStyle name="40% - Акцент6 9 2" xfId="398"/>
    <cellStyle name="40% - Акцент6 9_46EE.2011(v1.0)" xfId="399"/>
    <cellStyle name="60% - Accent1" xfId="400"/>
    <cellStyle name="60% - Accent2" xfId="401"/>
    <cellStyle name="60% - Accent3" xfId="402"/>
    <cellStyle name="60% - Accent4" xfId="403"/>
    <cellStyle name="60% - Accent5" xfId="404"/>
    <cellStyle name="60% - Accent6" xfId="405"/>
    <cellStyle name="60% - Акцент1 2" xfId="406"/>
    <cellStyle name="60% - Акцент1 2 2" xfId="407"/>
    <cellStyle name="60% - Акцент1 3" xfId="408"/>
    <cellStyle name="60% - Акцент1 3 2" xfId="409"/>
    <cellStyle name="60% - Акцент1 4" xfId="410"/>
    <cellStyle name="60% - Акцент1 4 2" xfId="411"/>
    <cellStyle name="60% - Акцент1 5" xfId="412"/>
    <cellStyle name="60% - Акцент1 5 2" xfId="413"/>
    <cellStyle name="60% - Акцент1 6" xfId="414"/>
    <cellStyle name="60% - Акцент1 6 2" xfId="415"/>
    <cellStyle name="60% - Акцент1 7" xfId="416"/>
    <cellStyle name="60% - Акцент1 7 2" xfId="417"/>
    <cellStyle name="60% - Акцент1 8" xfId="418"/>
    <cellStyle name="60% - Акцент1 8 2" xfId="419"/>
    <cellStyle name="60% - Акцент1 9" xfId="420"/>
    <cellStyle name="60% - Акцент1 9 2" xfId="421"/>
    <cellStyle name="60% - Акцент2 2" xfId="422"/>
    <cellStyle name="60% - Акцент2 2 2" xfId="423"/>
    <cellStyle name="60% - Акцент2 3" xfId="424"/>
    <cellStyle name="60% - Акцент2 3 2" xfId="425"/>
    <cellStyle name="60% - Акцент2 4" xfId="426"/>
    <cellStyle name="60% - Акцент2 4 2" xfId="427"/>
    <cellStyle name="60% - Акцент2 5" xfId="428"/>
    <cellStyle name="60% - Акцент2 5 2" xfId="429"/>
    <cellStyle name="60% - Акцент2 6" xfId="430"/>
    <cellStyle name="60% - Акцент2 6 2" xfId="431"/>
    <cellStyle name="60% - Акцент2 7" xfId="432"/>
    <cellStyle name="60% - Акцент2 7 2" xfId="433"/>
    <cellStyle name="60% - Акцент2 8" xfId="434"/>
    <cellStyle name="60% - Акцент2 8 2" xfId="435"/>
    <cellStyle name="60% - Акцент2 9" xfId="436"/>
    <cellStyle name="60% - Акцент2 9 2" xfId="437"/>
    <cellStyle name="60% - Акцент3 2" xfId="438"/>
    <cellStyle name="60% - Акцент3 2 2" xfId="439"/>
    <cellStyle name="60% - Акцент3 3" xfId="440"/>
    <cellStyle name="60% - Акцент3 3 2" xfId="441"/>
    <cellStyle name="60% - Акцент3 4" xfId="442"/>
    <cellStyle name="60% - Акцент3 4 2" xfId="443"/>
    <cellStyle name="60% - Акцент3 5" xfId="444"/>
    <cellStyle name="60% - Акцент3 5 2" xfId="445"/>
    <cellStyle name="60% - Акцент3 6" xfId="446"/>
    <cellStyle name="60% - Акцент3 6 2" xfId="447"/>
    <cellStyle name="60% - Акцент3 7" xfId="448"/>
    <cellStyle name="60% - Акцент3 7 2" xfId="449"/>
    <cellStyle name="60% - Акцент3 8" xfId="450"/>
    <cellStyle name="60% - Акцент3 8 2" xfId="451"/>
    <cellStyle name="60% - Акцент3 9" xfId="452"/>
    <cellStyle name="60% - Акцент3 9 2" xfId="453"/>
    <cellStyle name="60% - Акцент4 2" xfId="454"/>
    <cellStyle name="60% - Акцент4 2 2" xfId="455"/>
    <cellStyle name="60% - Акцент4 3" xfId="456"/>
    <cellStyle name="60% - Акцент4 3 2" xfId="457"/>
    <cellStyle name="60% - Акцент4 4" xfId="458"/>
    <cellStyle name="60% - Акцент4 4 2" xfId="459"/>
    <cellStyle name="60% - Акцент4 5" xfId="460"/>
    <cellStyle name="60% - Акцент4 5 2" xfId="461"/>
    <cellStyle name="60% - Акцент4 6" xfId="462"/>
    <cellStyle name="60% - Акцент4 6 2" xfId="463"/>
    <cellStyle name="60% - Акцент4 7" xfId="464"/>
    <cellStyle name="60% - Акцент4 7 2" xfId="465"/>
    <cellStyle name="60% - Акцент4 8" xfId="466"/>
    <cellStyle name="60% - Акцент4 8 2" xfId="467"/>
    <cellStyle name="60% - Акцент4 9" xfId="468"/>
    <cellStyle name="60% - Акцент4 9 2" xfId="469"/>
    <cellStyle name="60% - Акцент5 2" xfId="470"/>
    <cellStyle name="60% - Акцент5 2 2" xfId="471"/>
    <cellStyle name="60% - Акцент5 3" xfId="472"/>
    <cellStyle name="60% - Акцент5 3 2" xfId="473"/>
    <cellStyle name="60% - Акцент5 4" xfId="474"/>
    <cellStyle name="60% - Акцент5 4 2" xfId="475"/>
    <cellStyle name="60% - Акцент5 5" xfId="476"/>
    <cellStyle name="60% - Акцент5 5 2" xfId="477"/>
    <cellStyle name="60% - Акцент5 6" xfId="478"/>
    <cellStyle name="60% - Акцент5 6 2" xfId="479"/>
    <cellStyle name="60% - Акцент5 7" xfId="480"/>
    <cellStyle name="60% - Акцент5 7 2" xfId="481"/>
    <cellStyle name="60% - Акцент5 8" xfId="482"/>
    <cellStyle name="60% - Акцент5 8 2" xfId="483"/>
    <cellStyle name="60% - Акцент5 9" xfId="484"/>
    <cellStyle name="60% - Акцент5 9 2" xfId="485"/>
    <cellStyle name="60% - Акцент6 2" xfId="486"/>
    <cellStyle name="60% - Акцент6 2 2" xfId="487"/>
    <cellStyle name="60% - Акцент6 3" xfId="488"/>
    <cellStyle name="60% - Акцент6 3 2" xfId="489"/>
    <cellStyle name="60% - Акцент6 4" xfId="490"/>
    <cellStyle name="60% - Акцент6 4 2" xfId="491"/>
    <cellStyle name="60% - Акцент6 5" xfId="492"/>
    <cellStyle name="60% - Акцент6 5 2" xfId="493"/>
    <cellStyle name="60% - Акцент6 6" xfId="494"/>
    <cellStyle name="60% - Акцент6 6 2" xfId="495"/>
    <cellStyle name="60% - Акцент6 7" xfId="496"/>
    <cellStyle name="60% - Акцент6 7 2" xfId="497"/>
    <cellStyle name="60% - Акцент6 8" xfId="498"/>
    <cellStyle name="60% - Акцент6 8 2" xfId="499"/>
    <cellStyle name="60% - Акцент6 9" xfId="500"/>
    <cellStyle name="60% - Акцент6 9 2" xfId="501"/>
    <cellStyle name="Accent1" xfId="502"/>
    <cellStyle name="Accent2" xfId="503"/>
    <cellStyle name="Accent3" xfId="504"/>
    <cellStyle name="Accent4" xfId="505"/>
    <cellStyle name="Accent5" xfId="506"/>
    <cellStyle name="Accent6" xfId="507"/>
    <cellStyle name="Ăčďĺđńńűëęŕ" xfId="508"/>
    <cellStyle name="Áĺççŕůčňíűé" xfId="509"/>
    <cellStyle name="Äĺíĺćíűé [0]_(ňŕá 3č)" xfId="510"/>
    <cellStyle name="Äĺíĺćíűé_(ňŕá 3č)" xfId="511"/>
    <cellStyle name="Bad" xfId="512"/>
    <cellStyle name="Calculation" xfId="513"/>
    <cellStyle name="Check Cell" xfId="514"/>
    <cellStyle name="Comma [0]_irl tel sep5" xfId="515"/>
    <cellStyle name="Comma_irl tel sep5" xfId="516"/>
    <cellStyle name="Comma0" xfId="517"/>
    <cellStyle name="Çŕůčňíűé" xfId="518"/>
    <cellStyle name="Currency [0]" xfId="519"/>
    <cellStyle name="Currency [0] 2" xfId="520"/>
    <cellStyle name="Currency [0] 2 2" xfId="521"/>
    <cellStyle name="Currency [0] 2 3" xfId="522"/>
    <cellStyle name="Currency [0] 2 4" xfId="523"/>
    <cellStyle name="Currency [0] 2 5" xfId="524"/>
    <cellStyle name="Currency [0] 2 6" xfId="525"/>
    <cellStyle name="Currency [0] 2 7" xfId="526"/>
    <cellStyle name="Currency [0] 2 8" xfId="527"/>
    <cellStyle name="Currency [0] 3" xfId="528"/>
    <cellStyle name="Currency [0] 3 2" xfId="529"/>
    <cellStyle name="Currency [0] 3 3" xfId="530"/>
    <cellStyle name="Currency [0] 3 4" xfId="531"/>
    <cellStyle name="Currency [0] 3 5" xfId="532"/>
    <cellStyle name="Currency [0] 3 6" xfId="533"/>
    <cellStyle name="Currency [0] 3 7" xfId="534"/>
    <cellStyle name="Currency [0] 3 8" xfId="535"/>
    <cellStyle name="Currency [0] 4" xfId="536"/>
    <cellStyle name="Currency [0] 4 2" xfId="537"/>
    <cellStyle name="Currency [0] 4 3" xfId="538"/>
    <cellStyle name="Currency [0] 4 4" xfId="539"/>
    <cellStyle name="Currency [0] 4 5" xfId="540"/>
    <cellStyle name="Currency [0] 4 6" xfId="541"/>
    <cellStyle name="Currency [0] 4 7" xfId="542"/>
    <cellStyle name="Currency [0] 4 8" xfId="543"/>
    <cellStyle name="Currency [0] 5" xfId="544"/>
    <cellStyle name="Currency [0] 5 2" xfId="545"/>
    <cellStyle name="Currency [0] 5 3" xfId="546"/>
    <cellStyle name="Currency [0] 5 4" xfId="547"/>
    <cellStyle name="Currency [0] 5 5" xfId="548"/>
    <cellStyle name="Currency [0] 5 6" xfId="549"/>
    <cellStyle name="Currency [0] 5 7" xfId="550"/>
    <cellStyle name="Currency [0] 5 8" xfId="551"/>
    <cellStyle name="Currency [0] 6" xfId="552"/>
    <cellStyle name="Currency [0] 6 2" xfId="553"/>
    <cellStyle name="Currency [0] 7" xfId="554"/>
    <cellStyle name="Currency [0] 7 2" xfId="555"/>
    <cellStyle name="Currency [0] 8" xfId="556"/>
    <cellStyle name="Currency [0] 8 2" xfId="557"/>
    <cellStyle name="Currency_irl tel sep5" xfId="558"/>
    <cellStyle name="Currency0" xfId="559"/>
    <cellStyle name="Date" xfId="560"/>
    <cellStyle name="Dates" xfId="561"/>
    <cellStyle name="E-mail" xfId="562"/>
    <cellStyle name="Euro" xfId="563"/>
    <cellStyle name="Explanatory Text" xfId="564"/>
    <cellStyle name="F2" xfId="565"/>
    <cellStyle name="F3" xfId="566"/>
    <cellStyle name="F4" xfId="567"/>
    <cellStyle name="F5" xfId="568"/>
    <cellStyle name="F6" xfId="569"/>
    <cellStyle name="F7" xfId="570"/>
    <cellStyle name="F8" xfId="571"/>
    <cellStyle name="Fixed" xfId="572"/>
    <cellStyle name="Good" xfId="573"/>
    <cellStyle name="Heading" xfId="574"/>
    <cellStyle name="Heading 1" xfId="575"/>
    <cellStyle name="Heading 2" xfId="576"/>
    <cellStyle name="Heading 3" xfId="577"/>
    <cellStyle name="Heading 4" xfId="578"/>
    <cellStyle name="Heading2" xfId="579"/>
    <cellStyle name="Îáű÷íűé__FES" xfId="580"/>
    <cellStyle name="Îňęđűâŕâřŕ˙ń˙ ăčďĺđńńűëęŕ" xfId="581"/>
    <cellStyle name="Input" xfId="582"/>
    <cellStyle name="Inputs" xfId="583"/>
    <cellStyle name="Inputs (const)" xfId="584"/>
    <cellStyle name="Inputs Co" xfId="585"/>
    <cellStyle name="Inputs_46EE.2011(v1.0)" xfId="586"/>
    <cellStyle name="Linked Cell" xfId="587"/>
    <cellStyle name="Neutral" xfId="588"/>
    <cellStyle name="normal" xfId="589"/>
    <cellStyle name="Normal 2" xfId="590"/>
    <cellStyle name="normal 3" xfId="591"/>
    <cellStyle name="normal 4" xfId="592"/>
    <cellStyle name="normal 5" xfId="593"/>
    <cellStyle name="normal 6" xfId="594"/>
    <cellStyle name="normal 7" xfId="595"/>
    <cellStyle name="normal 8" xfId="596"/>
    <cellStyle name="normal 9" xfId="597"/>
    <cellStyle name="normal_1" xfId="598"/>
    <cellStyle name="Normal1" xfId="599"/>
    <cellStyle name="normбlnм_laroux" xfId="600"/>
    <cellStyle name="Note" xfId="601"/>
    <cellStyle name="Ôčíŕíńîâűé [0]_(ňŕá 3č)" xfId="602"/>
    <cellStyle name="Ôčíŕíńîâűé_(ňŕá 3č)" xfId="603"/>
    <cellStyle name="Output" xfId="604"/>
    <cellStyle name="Price_Body" xfId="605"/>
    <cellStyle name="SAPBEXaggData" xfId="606"/>
    <cellStyle name="SAPBEXaggDataEmph" xfId="607"/>
    <cellStyle name="SAPBEXaggItem" xfId="608"/>
    <cellStyle name="SAPBEXaggItemX" xfId="609"/>
    <cellStyle name="SAPBEXchaText" xfId="610"/>
    <cellStyle name="SAPBEXexcBad7" xfId="611"/>
    <cellStyle name="SAPBEXexcBad8" xfId="612"/>
    <cellStyle name="SAPBEXexcBad9" xfId="613"/>
    <cellStyle name="SAPBEXexcCritical4" xfId="614"/>
    <cellStyle name="SAPBEXexcCritical5" xfId="615"/>
    <cellStyle name="SAPBEXexcCritical6" xfId="616"/>
    <cellStyle name="SAPBEXexcGood1" xfId="617"/>
    <cellStyle name="SAPBEXexcGood2" xfId="618"/>
    <cellStyle name="SAPBEXexcGood3" xfId="619"/>
    <cellStyle name="SAPBEXfilterDrill" xfId="620"/>
    <cellStyle name="SAPBEXfilterItem" xfId="621"/>
    <cellStyle name="SAPBEXfilterText" xfId="622"/>
    <cellStyle name="SAPBEXformats" xfId="623"/>
    <cellStyle name="SAPBEXheaderItem" xfId="624"/>
    <cellStyle name="SAPBEXheaderText" xfId="625"/>
    <cellStyle name="SAPBEXHLevel0" xfId="626"/>
    <cellStyle name="SAPBEXHLevel0X" xfId="627"/>
    <cellStyle name="SAPBEXHLevel1" xfId="628"/>
    <cellStyle name="SAPBEXHLevel1X" xfId="629"/>
    <cellStyle name="SAPBEXHLevel2" xfId="630"/>
    <cellStyle name="SAPBEXHLevel2X" xfId="631"/>
    <cellStyle name="SAPBEXHLevel3" xfId="632"/>
    <cellStyle name="SAPBEXHLevel3X" xfId="633"/>
    <cellStyle name="SAPBEXinputData" xfId="634"/>
    <cellStyle name="SAPBEXresData" xfId="635"/>
    <cellStyle name="SAPBEXresDataEmph" xfId="636"/>
    <cellStyle name="SAPBEXresItem" xfId="637"/>
    <cellStyle name="SAPBEXresItemX" xfId="638"/>
    <cellStyle name="SAPBEXstdData" xfId="639"/>
    <cellStyle name="SAPBEXstdDataEmph" xfId="640"/>
    <cellStyle name="SAPBEXstdItem" xfId="641"/>
    <cellStyle name="SAPBEXstdItemX" xfId="642"/>
    <cellStyle name="SAPBEXtitle" xfId="643"/>
    <cellStyle name="SAPBEXundefined" xfId="644"/>
    <cellStyle name="Style 1" xfId="645"/>
    <cellStyle name="Table Heading" xfId="646"/>
    <cellStyle name="Title" xfId="647"/>
    <cellStyle name="Total" xfId="648"/>
    <cellStyle name="Warning Text" xfId="649"/>
    <cellStyle name="Акцент1 2" xfId="650"/>
    <cellStyle name="Акцент1 2 2" xfId="651"/>
    <cellStyle name="Акцент1 3" xfId="652"/>
    <cellStyle name="Акцент1 3 2" xfId="653"/>
    <cellStyle name="Акцент1 4" xfId="654"/>
    <cellStyle name="Акцент1 4 2" xfId="655"/>
    <cellStyle name="Акцент1 5" xfId="656"/>
    <cellStyle name="Акцент1 5 2" xfId="657"/>
    <cellStyle name="Акцент1 6" xfId="658"/>
    <cellStyle name="Акцент1 6 2" xfId="659"/>
    <cellStyle name="Акцент1 7" xfId="660"/>
    <cellStyle name="Акцент1 7 2" xfId="661"/>
    <cellStyle name="Акцент1 8" xfId="662"/>
    <cellStyle name="Акцент1 8 2" xfId="663"/>
    <cellStyle name="Акцент1 9" xfId="664"/>
    <cellStyle name="Акцент1 9 2" xfId="665"/>
    <cellStyle name="Акцент2 2" xfId="666"/>
    <cellStyle name="Акцент2 2 2" xfId="667"/>
    <cellStyle name="Акцент2 3" xfId="668"/>
    <cellStyle name="Акцент2 3 2" xfId="669"/>
    <cellStyle name="Акцент2 4" xfId="670"/>
    <cellStyle name="Акцент2 4 2" xfId="671"/>
    <cellStyle name="Акцент2 5" xfId="672"/>
    <cellStyle name="Акцент2 5 2" xfId="673"/>
    <cellStyle name="Акцент2 6" xfId="674"/>
    <cellStyle name="Акцент2 6 2" xfId="675"/>
    <cellStyle name="Акцент2 7" xfId="676"/>
    <cellStyle name="Акцент2 7 2" xfId="677"/>
    <cellStyle name="Акцент2 8" xfId="678"/>
    <cellStyle name="Акцент2 8 2" xfId="679"/>
    <cellStyle name="Акцент2 9" xfId="680"/>
    <cellStyle name="Акцент2 9 2" xfId="681"/>
    <cellStyle name="Акцент3 2" xfId="682"/>
    <cellStyle name="Акцент3 2 2" xfId="683"/>
    <cellStyle name="Акцент3 3" xfId="684"/>
    <cellStyle name="Акцент3 3 2" xfId="685"/>
    <cellStyle name="Акцент3 4" xfId="686"/>
    <cellStyle name="Акцент3 4 2" xfId="687"/>
    <cellStyle name="Акцент3 5" xfId="688"/>
    <cellStyle name="Акцент3 5 2" xfId="689"/>
    <cellStyle name="Акцент3 6" xfId="690"/>
    <cellStyle name="Акцент3 6 2" xfId="691"/>
    <cellStyle name="Акцент3 7" xfId="692"/>
    <cellStyle name="Акцент3 7 2" xfId="693"/>
    <cellStyle name="Акцент3 8" xfId="694"/>
    <cellStyle name="Акцент3 8 2" xfId="695"/>
    <cellStyle name="Акцент3 9" xfId="696"/>
    <cellStyle name="Акцент3 9 2" xfId="697"/>
    <cellStyle name="Акцент4 2" xfId="698"/>
    <cellStyle name="Акцент4 2 2" xfId="699"/>
    <cellStyle name="Акцент4 3" xfId="700"/>
    <cellStyle name="Акцент4 3 2" xfId="701"/>
    <cellStyle name="Акцент4 4" xfId="702"/>
    <cellStyle name="Акцент4 4 2" xfId="703"/>
    <cellStyle name="Акцент4 5" xfId="704"/>
    <cellStyle name="Акцент4 5 2" xfId="705"/>
    <cellStyle name="Акцент4 6" xfId="706"/>
    <cellStyle name="Акцент4 6 2" xfId="707"/>
    <cellStyle name="Акцент4 7" xfId="708"/>
    <cellStyle name="Акцент4 7 2" xfId="709"/>
    <cellStyle name="Акцент4 8" xfId="710"/>
    <cellStyle name="Акцент4 8 2" xfId="711"/>
    <cellStyle name="Акцент4 9" xfId="712"/>
    <cellStyle name="Акцент4 9 2" xfId="713"/>
    <cellStyle name="Акцент5 2" xfId="714"/>
    <cellStyle name="Акцент5 2 2" xfId="715"/>
    <cellStyle name="Акцент5 3" xfId="716"/>
    <cellStyle name="Акцент5 3 2" xfId="717"/>
    <cellStyle name="Акцент5 4" xfId="718"/>
    <cellStyle name="Акцент5 4 2" xfId="719"/>
    <cellStyle name="Акцент5 5" xfId="720"/>
    <cellStyle name="Акцент5 5 2" xfId="721"/>
    <cellStyle name="Акцент5 6" xfId="722"/>
    <cellStyle name="Акцент5 6 2" xfId="723"/>
    <cellStyle name="Акцент5 7" xfId="724"/>
    <cellStyle name="Акцент5 7 2" xfId="725"/>
    <cellStyle name="Акцент5 8" xfId="726"/>
    <cellStyle name="Акцент5 8 2" xfId="727"/>
    <cellStyle name="Акцент5 9" xfId="728"/>
    <cellStyle name="Акцент5 9 2" xfId="729"/>
    <cellStyle name="Акцент6 2" xfId="730"/>
    <cellStyle name="Акцент6 2 2" xfId="731"/>
    <cellStyle name="Акцент6 3" xfId="732"/>
    <cellStyle name="Акцент6 3 2" xfId="733"/>
    <cellStyle name="Акцент6 4" xfId="734"/>
    <cellStyle name="Акцент6 4 2" xfId="735"/>
    <cellStyle name="Акцент6 5" xfId="736"/>
    <cellStyle name="Акцент6 5 2" xfId="737"/>
    <cellStyle name="Акцент6 6" xfId="738"/>
    <cellStyle name="Акцент6 6 2" xfId="739"/>
    <cellStyle name="Акцент6 7" xfId="740"/>
    <cellStyle name="Акцент6 7 2" xfId="741"/>
    <cellStyle name="Акцент6 8" xfId="742"/>
    <cellStyle name="Акцент6 8 2" xfId="743"/>
    <cellStyle name="Акцент6 9" xfId="744"/>
    <cellStyle name="Акцент6 9 2" xfId="745"/>
    <cellStyle name="Беззащитный" xfId="746"/>
    <cellStyle name="Ввод  2" xfId="747"/>
    <cellStyle name="Ввод  2 2" xfId="748"/>
    <cellStyle name="Ввод  3" xfId="749"/>
    <cellStyle name="Ввод  3 2" xfId="750"/>
    <cellStyle name="Ввод  3_46EE.2011(v1.0)" xfId="751"/>
    <cellStyle name="Ввод  4" xfId="752"/>
    <cellStyle name="Ввод  4 2" xfId="753"/>
    <cellStyle name="Ввод  4_46EE.2011(v1.0)" xfId="754"/>
    <cellStyle name="Ввод  5" xfId="755"/>
    <cellStyle name="Ввод  5 2" xfId="756"/>
    <cellStyle name="Ввод  5_46EE.2011(v1.0)" xfId="757"/>
    <cellStyle name="Ввод  6" xfId="758"/>
    <cellStyle name="Ввод  6 2" xfId="759"/>
    <cellStyle name="Ввод  6_46EE.2011(v1.0)" xfId="760"/>
    <cellStyle name="Ввод  7" xfId="761"/>
    <cellStyle name="Ввод  7 2" xfId="762"/>
    <cellStyle name="Ввод  7_46EE.2011(v1.0)" xfId="763"/>
    <cellStyle name="Ввод  8" xfId="764"/>
    <cellStyle name="Ввод  8 2" xfId="765"/>
    <cellStyle name="Ввод  8_46EE.2011(v1.0)" xfId="766"/>
    <cellStyle name="Ввод  9" xfId="767"/>
    <cellStyle name="Ввод  9 2" xfId="768"/>
    <cellStyle name="Ввод  9_46EE.2011(v1.0)" xfId="769"/>
    <cellStyle name="Вывод 2" xfId="770"/>
    <cellStyle name="Вывод 2 2" xfId="771"/>
    <cellStyle name="Вывод 3" xfId="772"/>
    <cellStyle name="Вывод 3 2" xfId="773"/>
    <cellStyle name="Вывод 3_46EE.2011(v1.0)" xfId="774"/>
    <cellStyle name="Вывод 4" xfId="775"/>
    <cellStyle name="Вывод 4 2" xfId="776"/>
    <cellStyle name="Вывод 4_46EE.2011(v1.0)" xfId="777"/>
    <cellStyle name="Вывод 5" xfId="778"/>
    <cellStyle name="Вывод 5 2" xfId="779"/>
    <cellStyle name="Вывод 5_46EE.2011(v1.0)" xfId="780"/>
    <cellStyle name="Вывод 6" xfId="781"/>
    <cellStyle name="Вывод 6 2" xfId="782"/>
    <cellStyle name="Вывод 6_46EE.2011(v1.0)" xfId="783"/>
    <cellStyle name="Вывод 7" xfId="784"/>
    <cellStyle name="Вывод 7 2" xfId="785"/>
    <cellStyle name="Вывод 7_46EE.2011(v1.0)" xfId="786"/>
    <cellStyle name="Вывод 8" xfId="787"/>
    <cellStyle name="Вывод 8 2" xfId="788"/>
    <cellStyle name="Вывод 8_46EE.2011(v1.0)" xfId="789"/>
    <cellStyle name="Вывод 9" xfId="790"/>
    <cellStyle name="Вывод 9 2" xfId="791"/>
    <cellStyle name="Вывод 9_46EE.2011(v1.0)" xfId="792"/>
    <cellStyle name="Вычисление 2" xfId="793"/>
    <cellStyle name="Вычисление 2 2" xfId="794"/>
    <cellStyle name="Вычисление 3" xfId="795"/>
    <cellStyle name="Вычисление 3 2" xfId="796"/>
    <cellStyle name="Вычисление 3_46EE.2011(v1.0)" xfId="797"/>
    <cellStyle name="Вычисление 4" xfId="798"/>
    <cellStyle name="Вычисление 4 2" xfId="799"/>
    <cellStyle name="Вычисление 4_46EE.2011(v1.0)" xfId="800"/>
    <cellStyle name="Вычисление 5" xfId="801"/>
    <cellStyle name="Вычисление 5 2" xfId="802"/>
    <cellStyle name="Вычисление 5_46EE.2011(v1.0)" xfId="803"/>
    <cellStyle name="Вычисление 6" xfId="804"/>
    <cellStyle name="Вычисление 6 2" xfId="805"/>
    <cellStyle name="Вычисление 6_46EE.2011(v1.0)" xfId="806"/>
    <cellStyle name="Вычисление 7" xfId="807"/>
    <cellStyle name="Вычисление 7 2" xfId="808"/>
    <cellStyle name="Вычисление 7_46EE.2011(v1.0)" xfId="809"/>
    <cellStyle name="Вычисление 8" xfId="810"/>
    <cellStyle name="Вычисление 8 2" xfId="811"/>
    <cellStyle name="Вычисление 8_46EE.2011(v1.0)" xfId="812"/>
    <cellStyle name="Вычисление 9" xfId="813"/>
    <cellStyle name="Вычисление 9 2" xfId="814"/>
    <cellStyle name="Вычисление 9_46EE.2011(v1.0)" xfId="815"/>
    <cellStyle name="Гиперссылка 2" xfId="816"/>
    <cellStyle name="Гиперссылка 3" xfId="817"/>
    <cellStyle name="ДАТА" xfId="818"/>
    <cellStyle name="ДАТА 2" xfId="819"/>
    <cellStyle name="ДАТА 3" xfId="820"/>
    <cellStyle name="ДАТА 4" xfId="821"/>
    <cellStyle name="ДАТА 5" xfId="822"/>
    <cellStyle name="ДАТА 6" xfId="823"/>
    <cellStyle name="ДАТА 7" xfId="824"/>
    <cellStyle name="ДАТА 8" xfId="825"/>
    <cellStyle name="ДАТА_1" xfId="826"/>
    <cellStyle name="Денежный 2" xfId="827"/>
    <cellStyle name="Заголовок" xfId="828"/>
    <cellStyle name="Заголовок 1 2" xfId="829"/>
    <cellStyle name="Заголовок 1 2 2" xfId="830"/>
    <cellStyle name="Заголовок 1 3" xfId="831"/>
    <cellStyle name="Заголовок 1 3 2" xfId="832"/>
    <cellStyle name="Заголовок 1 3_46EE.2011(v1.0)" xfId="833"/>
    <cellStyle name="Заголовок 1 4" xfId="834"/>
    <cellStyle name="Заголовок 1 4 2" xfId="835"/>
    <cellStyle name="Заголовок 1 4_46EE.2011(v1.0)" xfId="836"/>
    <cellStyle name="Заголовок 1 5" xfId="837"/>
    <cellStyle name="Заголовок 1 5 2" xfId="838"/>
    <cellStyle name="Заголовок 1 5_46EE.2011(v1.0)" xfId="839"/>
    <cellStyle name="Заголовок 1 6" xfId="840"/>
    <cellStyle name="Заголовок 1 6 2" xfId="841"/>
    <cellStyle name="Заголовок 1 6_46EE.2011(v1.0)" xfId="842"/>
    <cellStyle name="Заголовок 1 7" xfId="843"/>
    <cellStyle name="Заголовок 1 7 2" xfId="844"/>
    <cellStyle name="Заголовок 1 7_46EE.2011(v1.0)" xfId="845"/>
    <cellStyle name="Заголовок 1 8" xfId="846"/>
    <cellStyle name="Заголовок 1 8 2" xfId="847"/>
    <cellStyle name="Заголовок 1 8_46EE.2011(v1.0)" xfId="848"/>
    <cellStyle name="Заголовок 1 9" xfId="849"/>
    <cellStyle name="Заголовок 1 9 2" xfId="850"/>
    <cellStyle name="Заголовок 1 9_46EE.2011(v1.0)" xfId="851"/>
    <cellStyle name="Заголовок 2 2" xfId="852"/>
    <cellStyle name="Заголовок 2 2 2" xfId="853"/>
    <cellStyle name="Заголовок 2 3" xfId="854"/>
    <cellStyle name="Заголовок 2 3 2" xfId="855"/>
    <cellStyle name="Заголовок 2 3_46EE.2011(v1.0)" xfId="856"/>
    <cellStyle name="Заголовок 2 4" xfId="857"/>
    <cellStyle name="Заголовок 2 4 2" xfId="858"/>
    <cellStyle name="Заголовок 2 4_46EE.2011(v1.0)" xfId="859"/>
    <cellStyle name="Заголовок 2 5" xfId="860"/>
    <cellStyle name="Заголовок 2 5 2" xfId="861"/>
    <cellStyle name="Заголовок 2 5_46EE.2011(v1.0)" xfId="862"/>
    <cellStyle name="Заголовок 2 6" xfId="863"/>
    <cellStyle name="Заголовок 2 6 2" xfId="864"/>
    <cellStyle name="Заголовок 2 6_46EE.2011(v1.0)" xfId="865"/>
    <cellStyle name="Заголовок 2 7" xfId="866"/>
    <cellStyle name="Заголовок 2 7 2" xfId="867"/>
    <cellStyle name="Заголовок 2 7_46EE.2011(v1.0)" xfId="868"/>
    <cellStyle name="Заголовок 2 8" xfId="869"/>
    <cellStyle name="Заголовок 2 8 2" xfId="870"/>
    <cellStyle name="Заголовок 2 8_46EE.2011(v1.0)" xfId="871"/>
    <cellStyle name="Заголовок 2 9" xfId="872"/>
    <cellStyle name="Заголовок 2 9 2" xfId="873"/>
    <cellStyle name="Заголовок 2 9_46EE.2011(v1.0)" xfId="874"/>
    <cellStyle name="Заголовок 3 2" xfId="875"/>
    <cellStyle name="Заголовок 3 2 2" xfId="876"/>
    <cellStyle name="Заголовок 3 3" xfId="877"/>
    <cellStyle name="Заголовок 3 3 2" xfId="878"/>
    <cellStyle name="Заголовок 3 3_46EE.2011(v1.0)" xfId="879"/>
    <cellStyle name="Заголовок 3 4" xfId="880"/>
    <cellStyle name="Заголовок 3 4 2" xfId="881"/>
    <cellStyle name="Заголовок 3 4_46EE.2011(v1.0)" xfId="882"/>
    <cellStyle name="Заголовок 3 5" xfId="883"/>
    <cellStyle name="Заголовок 3 5 2" xfId="884"/>
    <cellStyle name="Заголовок 3 5_46EE.2011(v1.0)" xfId="885"/>
    <cellStyle name="Заголовок 3 6" xfId="886"/>
    <cellStyle name="Заголовок 3 6 2" xfId="887"/>
    <cellStyle name="Заголовок 3 6_46EE.2011(v1.0)" xfId="888"/>
    <cellStyle name="Заголовок 3 7" xfId="889"/>
    <cellStyle name="Заголовок 3 7 2" xfId="890"/>
    <cellStyle name="Заголовок 3 7_46EE.2011(v1.0)" xfId="891"/>
    <cellStyle name="Заголовок 3 8" xfId="892"/>
    <cellStyle name="Заголовок 3 8 2" xfId="893"/>
    <cellStyle name="Заголовок 3 8_46EE.2011(v1.0)" xfId="894"/>
    <cellStyle name="Заголовок 3 9" xfId="895"/>
    <cellStyle name="Заголовок 3 9 2" xfId="896"/>
    <cellStyle name="Заголовок 3 9_46EE.2011(v1.0)" xfId="897"/>
    <cellStyle name="Заголовок 4 2" xfId="898"/>
    <cellStyle name="Заголовок 4 2 2" xfId="899"/>
    <cellStyle name="Заголовок 4 3" xfId="900"/>
    <cellStyle name="Заголовок 4 3 2" xfId="901"/>
    <cellStyle name="Заголовок 4 4" xfId="902"/>
    <cellStyle name="Заголовок 4 4 2" xfId="903"/>
    <cellStyle name="Заголовок 4 5" xfId="904"/>
    <cellStyle name="Заголовок 4 5 2" xfId="905"/>
    <cellStyle name="Заголовок 4 6" xfId="906"/>
    <cellStyle name="Заголовок 4 6 2" xfId="907"/>
    <cellStyle name="Заголовок 4 7" xfId="908"/>
    <cellStyle name="Заголовок 4 7 2" xfId="909"/>
    <cellStyle name="Заголовок 4 8" xfId="910"/>
    <cellStyle name="Заголовок 4 8 2" xfId="911"/>
    <cellStyle name="Заголовок 4 9" xfId="912"/>
    <cellStyle name="Заголовок 4 9 2" xfId="913"/>
    <cellStyle name="ЗАГОЛОВОК1" xfId="914"/>
    <cellStyle name="ЗАГОЛОВОК2" xfId="915"/>
    <cellStyle name="ЗаголовокСтолбца" xfId="916"/>
    <cellStyle name="Защитный" xfId="917"/>
    <cellStyle name="Значение" xfId="918"/>
    <cellStyle name="Зоголовок" xfId="919"/>
    <cellStyle name="Итог 2" xfId="920"/>
    <cellStyle name="Итог 2 2" xfId="921"/>
    <cellStyle name="Итог 3" xfId="922"/>
    <cellStyle name="Итог 3 2" xfId="923"/>
    <cellStyle name="Итог 3_46EE.2011(v1.0)" xfId="924"/>
    <cellStyle name="Итог 4" xfId="925"/>
    <cellStyle name="Итог 4 2" xfId="926"/>
    <cellStyle name="Итог 4_46EE.2011(v1.0)" xfId="927"/>
    <cellStyle name="Итог 5" xfId="928"/>
    <cellStyle name="Итог 5 2" xfId="929"/>
    <cellStyle name="Итог 5_46EE.2011(v1.0)" xfId="930"/>
    <cellStyle name="Итог 6" xfId="931"/>
    <cellStyle name="Итог 6 2" xfId="932"/>
    <cellStyle name="Итог 6_46EE.2011(v1.0)" xfId="933"/>
    <cellStyle name="Итог 7" xfId="934"/>
    <cellStyle name="Итог 7 2" xfId="935"/>
    <cellStyle name="Итог 7_46EE.2011(v1.0)" xfId="936"/>
    <cellStyle name="Итог 8" xfId="937"/>
    <cellStyle name="Итог 8 2" xfId="938"/>
    <cellStyle name="Итог 8_46EE.2011(v1.0)" xfId="939"/>
    <cellStyle name="Итог 9" xfId="940"/>
    <cellStyle name="Итог 9 2" xfId="941"/>
    <cellStyle name="Итог 9_46EE.2011(v1.0)" xfId="942"/>
    <cellStyle name="Итого" xfId="943"/>
    <cellStyle name="ИТОГОВЫЙ" xfId="944"/>
    <cellStyle name="ИТОГОВЫЙ 2" xfId="945"/>
    <cellStyle name="ИТОГОВЫЙ 3" xfId="946"/>
    <cellStyle name="ИТОГОВЫЙ 4" xfId="947"/>
    <cellStyle name="ИТОГОВЫЙ 5" xfId="948"/>
    <cellStyle name="ИТОГОВЫЙ 6" xfId="949"/>
    <cellStyle name="ИТОГОВЫЙ 7" xfId="950"/>
    <cellStyle name="ИТОГОВЫЙ 8" xfId="951"/>
    <cellStyle name="ИТОГОВЫЙ_1" xfId="952"/>
    <cellStyle name="Контрольная ячейка 2" xfId="953"/>
    <cellStyle name="Контрольная ячейка 2 2" xfId="954"/>
    <cellStyle name="Контрольная ячейка 3" xfId="955"/>
    <cellStyle name="Контрольная ячейка 3 2" xfId="956"/>
    <cellStyle name="Контрольная ячейка 3_46EE.2011(v1.0)" xfId="957"/>
    <cellStyle name="Контрольная ячейка 4" xfId="958"/>
    <cellStyle name="Контрольная ячейка 4 2" xfId="959"/>
    <cellStyle name="Контрольная ячейка 4_46EE.2011(v1.0)" xfId="960"/>
    <cellStyle name="Контрольная ячейка 5" xfId="961"/>
    <cellStyle name="Контрольная ячейка 5 2" xfId="962"/>
    <cellStyle name="Контрольная ячейка 5_46EE.2011(v1.0)" xfId="963"/>
    <cellStyle name="Контрольная ячейка 6" xfId="964"/>
    <cellStyle name="Контрольная ячейка 6 2" xfId="965"/>
    <cellStyle name="Контрольная ячейка 6_46EE.2011(v1.0)" xfId="966"/>
    <cellStyle name="Контрольная ячейка 7" xfId="967"/>
    <cellStyle name="Контрольная ячейка 7 2" xfId="968"/>
    <cellStyle name="Контрольная ячейка 7_46EE.2011(v1.0)" xfId="969"/>
    <cellStyle name="Контрольная ячейка 8" xfId="970"/>
    <cellStyle name="Контрольная ячейка 8 2" xfId="971"/>
    <cellStyle name="Контрольная ячейка 8_46EE.2011(v1.0)" xfId="972"/>
    <cellStyle name="Контрольная ячейка 9" xfId="973"/>
    <cellStyle name="Контрольная ячейка 9 2" xfId="974"/>
    <cellStyle name="Контрольная ячейка 9_46EE.2011(v1.0)" xfId="975"/>
    <cellStyle name="Мои наименования показателей" xfId="976"/>
    <cellStyle name="Мои наименования показателей 2" xfId="977"/>
    <cellStyle name="Мои наименования показателей 2 2" xfId="978"/>
    <cellStyle name="Мои наименования показателей 2 3" xfId="979"/>
    <cellStyle name="Мои наименования показателей 2 4" xfId="980"/>
    <cellStyle name="Мои наименования показателей 2 5" xfId="981"/>
    <cellStyle name="Мои наименования показателей 2 6" xfId="982"/>
    <cellStyle name="Мои наименования показателей 2 7" xfId="983"/>
    <cellStyle name="Мои наименования показателей 2 8" xfId="984"/>
    <cellStyle name="Мои наименования показателей 2_1" xfId="985"/>
    <cellStyle name="Мои наименования показателей 3" xfId="986"/>
    <cellStyle name="Мои наименования показателей 3 2" xfId="987"/>
    <cellStyle name="Мои наименования показателей 3 3" xfId="988"/>
    <cellStyle name="Мои наименования показателей 3 4" xfId="989"/>
    <cellStyle name="Мои наименования показателей 3 5" xfId="990"/>
    <cellStyle name="Мои наименования показателей 3 6" xfId="991"/>
    <cellStyle name="Мои наименования показателей 3 7" xfId="992"/>
    <cellStyle name="Мои наименования показателей 3 8" xfId="993"/>
    <cellStyle name="Мои наименования показателей 3_1" xfId="994"/>
    <cellStyle name="Мои наименования показателей 4" xfId="995"/>
    <cellStyle name="Мои наименования показателей 4 2" xfId="996"/>
    <cellStyle name="Мои наименования показателей 4 3" xfId="997"/>
    <cellStyle name="Мои наименования показателей 4 4" xfId="998"/>
    <cellStyle name="Мои наименования показателей 4 5" xfId="999"/>
    <cellStyle name="Мои наименования показателей 4 6" xfId="1000"/>
    <cellStyle name="Мои наименования показателей 4 7" xfId="1001"/>
    <cellStyle name="Мои наименования показателей 4 8" xfId="1002"/>
    <cellStyle name="Мои наименования показателей 4_1" xfId="1003"/>
    <cellStyle name="Мои наименования показателей 5" xfId="1004"/>
    <cellStyle name="Мои наименования показателей 5 2" xfId="1005"/>
    <cellStyle name="Мои наименования показателей 5 3" xfId="1006"/>
    <cellStyle name="Мои наименования показателей 5 4" xfId="1007"/>
    <cellStyle name="Мои наименования показателей 5 5" xfId="1008"/>
    <cellStyle name="Мои наименования показателей 5 6" xfId="1009"/>
    <cellStyle name="Мои наименования показателей 5 7" xfId="1010"/>
    <cellStyle name="Мои наименования показателей 5 8" xfId="1011"/>
    <cellStyle name="Мои наименования показателей 5_1" xfId="1012"/>
    <cellStyle name="Мои наименования показателей 6" xfId="1013"/>
    <cellStyle name="Мои наименования показателей 6 2" xfId="1014"/>
    <cellStyle name="Мои наименования показателей 6_46EE.2011(v1.0)" xfId="1015"/>
    <cellStyle name="Мои наименования показателей 7" xfId="1016"/>
    <cellStyle name="Мои наименования показателей 7 2" xfId="1017"/>
    <cellStyle name="Мои наименования показателей 7_46EE.2011(v1.0)" xfId="1018"/>
    <cellStyle name="Мои наименования показателей 8" xfId="1019"/>
    <cellStyle name="Мои наименования показателей 8 2" xfId="1020"/>
    <cellStyle name="Мои наименования показателей 8_46EE.2011(v1.0)" xfId="1021"/>
    <cellStyle name="Мои наименования показателей_46EE.2011" xfId="1022"/>
    <cellStyle name="Мой заголовок" xfId="1023"/>
    <cellStyle name="Мой заголовок листа" xfId="1024"/>
    <cellStyle name="назв фил" xfId="1025"/>
    <cellStyle name="Название 2" xfId="1026"/>
    <cellStyle name="Название 2 2" xfId="1027"/>
    <cellStyle name="Название 3" xfId="1028"/>
    <cellStyle name="Название 3 2" xfId="1029"/>
    <cellStyle name="Название 4" xfId="1030"/>
    <cellStyle name="Название 4 2" xfId="1031"/>
    <cellStyle name="Название 5" xfId="1032"/>
    <cellStyle name="Название 5 2" xfId="1033"/>
    <cellStyle name="Название 6" xfId="1034"/>
    <cellStyle name="Название 6 2" xfId="1035"/>
    <cellStyle name="Название 7" xfId="1036"/>
    <cellStyle name="Название 7 2" xfId="1037"/>
    <cellStyle name="Название 8" xfId="1038"/>
    <cellStyle name="Название 8 2" xfId="1039"/>
    <cellStyle name="Название 9" xfId="1040"/>
    <cellStyle name="Название 9 2" xfId="1041"/>
    <cellStyle name="Нейтральный 2" xfId="1042"/>
    <cellStyle name="Нейтральный 2 2" xfId="1043"/>
    <cellStyle name="Нейтральный 3" xfId="1044"/>
    <cellStyle name="Нейтральный 3 2" xfId="1045"/>
    <cellStyle name="Нейтральный 4" xfId="1046"/>
    <cellStyle name="Нейтральный 4 2" xfId="1047"/>
    <cellStyle name="Нейтральный 5" xfId="1048"/>
    <cellStyle name="Нейтральный 5 2" xfId="1049"/>
    <cellStyle name="Нейтральный 6" xfId="1050"/>
    <cellStyle name="Нейтральный 6 2" xfId="1051"/>
    <cellStyle name="Нейтральный 7" xfId="1052"/>
    <cellStyle name="Нейтральный 7 2" xfId="1053"/>
    <cellStyle name="Нейтральный 8" xfId="1054"/>
    <cellStyle name="Нейтральный 8 2" xfId="1055"/>
    <cellStyle name="Нейтральный 9" xfId="1056"/>
    <cellStyle name="Нейтральный 9 2" xfId="1057"/>
    <cellStyle name="Обычный" xfId="0" builtinId="0"/>
    <cellStyle name="Обычный 10" xfId="1058"/>
    <cellStyle name="Обычный 11" xfId="1059"/>
    <cellStyle name="Обычный 12" xfId="1060"/>
    <cellStyle name="Обычный 13" xfId="1278"/>
    <cellStyle name="Обычный 13 2" xfId="1279"/>
    <cellStyle name="Обычный 13 2 2" xfId="1280"/>
    <cellStyle name="Обычный 14" xfId="1281"/>
    <cellStyle name="Обычный 2" xfId="1061"/>
    <cellStyle name="Обычный 2 2" xfId="1062"/>
    <cellStyle name="Обычный 2 2 2" xfId="1063"/>
    <cellStyle name="Обычный 2 2_46EE.2011(v1.0)" xfId="1064"/>
    <cellStyle name="Обычный 2 3" xfId="1065"/>
    <cellStyle name="Обычный 2 3 2" xfId="1066"/>
    <cellStyle name="Обычный 2 3_46EE.2011(v1.0)" xfId="1067"/>
    <cellStyle name="Обычный 2 4" xfId="1068"/>
    <cellStyle name="Обычный 2 4 2" xfId="1069"/>
    <cellStyle name="Обычный 2 4_46EE.2011(v1.0)" xfId="1070"/>
    <cellStyle name="Обычный 2 5" xfId="1071"/>
    <cellStyle name="Обычный 2 5 2" xfId="1072"/>
    <cellStyle name="Обычный 2 5_46EE.2011(v1.0)" xfId="1073"/>
    <cellStyle name="Обычный 2 6" xfId="1074"/>
    <cellStyle name="Обычный 2 6 2" xfId="1075"/>
    <cellStyle name="Обычный 2 6_46EE.2011(v1.0)" xfId="1076"/>
    <cellStyle name="Обычный 3" xfId="1077"/>
    <cellStyle name="Обычный 4" xfId="1078"/>
    <cellStyle name="Обычный 4 2" xfId="1079"/>
    <cellStyle name="Обычный 4_EE.20.MET.SVOD.2.73_v0.1" xfId="1080"/>
    <cellStyle name="Обычный 5" xfId="1081"/>
    <cellStyle name="Обычный 6" xfId="1082"/>
    <cellStyle name="Обычный 7" xfId="1083"/>
    <cellStyle name="Обычный 8" xfId="1084"/>
    <cellStyle name="Обычный 9" xfId="1085"/>
    <cellStyle name="Обычный_Список телефонов" xfId="1086"/>
    <cellStyle name="Плохой 2" xfId="1087"/>
    <cellStyle name="Плохой 2 2" xfId="1088"/>
    <cellStyle name="Плохой 3" xfId="1089"/>
    <cellStyle name="Плохой 3 2" xfId="1090"/>
    <cellStyle name="Плохой 4" xfId="1091"/>
    <cellStyle name="Плохой 4 2" xfId="1092"/>
    <cellStyle name="Плохой 5" xfId="1093"/>
    <cellStyle name="Плохой 5 2" xfId="1094"/>
    <cellStyle name="Плохой 6" xfId="1095"/>
    <cellStyle name="Плохой 6 2" xfId="1096"/>
    <cellStyle name="Плохой 7" xfId="1097"/>
    <cellStyle name="Плохой 7 2" xfId="1098"/>
    <cellStyle name="Плохой 8" xfId="1099"/>
    <cellStyle name="Плохой 8 2" xfId="1100"/>
    <cellStyle name="Плохой 9" xfId="1101"/>
    <cellStyle name="Плохой 9 2" xfId="1102"/>
    <cellStyle name="По центру с переносом" xfId="1103"/>
    <cellStyle name="По ширине с переносом" xfId="1104"/>
    <cellStyle name="Поле ввода" xfId="1105"/>
    <cellStyle name="Пояснение 2" xfId="1106"/>
    <cellStyle name="Пояснение 2 2" xfId="1107"/>
    <cellStyle name="Пояснение 3" xfId="1108"/>
    <cellStyle name="Пояснение 3 2" xfId="1109"/>
    <cellStyle name="Пояснение 4" xfId="1110"/>
    <cellStyle name="Пояснение 4 2" xfId="1111"/>
    <cellStyle name="Пояснение 5" xfId="1112"/>
    <cellStyle name="Пояснение 5 2" xfId="1113"/>
    <cellStyle name="Пояснение 6" xfId="1114"/>
    <cellStyle name="Пояснение 6 2" xfId="1115"/>
    <cellStyle name="Пояснение 7" xfId="1116"/>
    <cellStyle name="Пояснение 7 2" xfId="1117"/>
    <cellStyle name="Пояснение 8" xfId="1118"/>
    <cellStyle name="Пояснение 8 2" xfId="1119"/>
    <cellStyle name="Пояснение 9" xfId="1120"/>
    <cellStyle name="Пояснение 9 2" xfId="1121"/>
    <cellStyle name="Примечание 10" xfId="1122"/>
    <cellStyle name="Примечание 10 2" xfId="1123"/>
    <cellStyle name="Примечание 10_46EE.2011(v1.0)" xfId="1124"/>
    <cellStyle name="Примечание 11" xfId="1125"/>
    <cellStyle name="Примечание 11 2" xfId="1126"/>
    <cellStyle name="Примечание 11_46EE.2011(v1.0)" xfId="1127"/>
    <cellStyle name="Примечание 12" xfId="1128"/>
    <cellStyle name="Примечание 12 2" xfId="1129"/>
    <cellStyle name="Примечание 12_46EE.2011(v1.0)" xfId="1130"/>
    <cellStyle name="Примечание 2" xfId="1131"/>
    <cellStyle name="Примечание 2 2" xfId="1132"/>
    <cellStyle name="Примечание 2 3" xfId="1133"/>
    <cellStyle name="Примечание 2 4" xfId="1134"/>
    <cellStyle name="Примечание 2 5" xfId="1135"/>
    <cellStyle name="Примечание 2 6" xfId="1136"/>
    <cellStyle name="Примечание 2 7" xfId="1137"/>
    <cellStyle name="Примечание 2 8" xfId="1138"/>
    <cellStyle name="Примечание 3" xfId="1139"/>
    <cellStyle name="Примечание 3 2" xfId="1140"/>
    <cellStyle name="Примечание 3 3" xfId="1141"/>
    <cellStyle name="Примечание 3 4" xfId="1142"/>
    <cellStyle name="Примечание 3 5" xfId="1143"/>
    <cellStyle name="Примечание 3 6" xfId="1144"/>
    <cellStyle name="Примечание 3 7" xfId="1145"/>
    <cellStyle name="Примечание 3 8" xfId="1146"/>
    <cellStyle name="Примечание 3_46EE.2011(v1.0)" xfId="1147"/>
    <cellStyle name="Примечание 4" xfId="1148"/>
    <cellStyle name="Примечание 4 2" xfId="1149"/>
    <cellStyle name="Примечание 4 3" xfId="1150"/>
    <cellStyle name="Примечание 4 4" xfId="1151"/>
    <cellStyle name="Примечание 4 5" xfId="1152"/>
    <cellStyle name="Примечание 4 6" xfId="1153"/>
    <cellStyle name="Примечание 4 7" xfId="1154"/>
    <cellStyle name="Примечание 4 8" xfId="1155"/>
    <cellStyle name="Примечание 4_46EE.2011(v1.0)" xfId="1156"/>
    <cellStyle name="Примечание 5" xfId="1157"/>
    <cellStyle name="Примечание 5 2" xfId="1158"/>
    <cellStyle name="Примечание 5 3" xfId="1159"/>
    <cellStyle name="Примечание 5 4" xfId="1160"/>
    <cellStyle name="Примечание 5 5" xfId="1161"/>
    <cellStyle name="Примечание 5 6" xfId="1162"/>
    <cellStyle name="Примечание 5 7" xfId="1163"/>
    <cellStyle name="Примечание 5 8" xfId="1164"/>
    <cellStyle name="Примечание 5_46EE.2011(v1.0)" xfId="1165"/>
    <cellStyle name="Примечание 6" xfId="1166"/>
    <cellStyle name="Примечание 6 2" xfId="1167"/>
    <cellStyle name="Примечание 6_46EE.2011(v1.0)" xfId="1168"/>
    <cellStyle name="Примечание 7" xfId="1169"/>
    <cellStyle name="Примечание 7 2" xfId="1170"/>
    <cellStyle name="Примечание 7_46EE.2011(v1.0)" xfId="1171"/>
    <cellStyle name="Примечание 8" xfId="1172"/>
    <cellStyle name="Примечание 8 2" xfId="1173"/>
    <cellStyle name="Примечание 8_46EE.2011(v1.0)" xfId="1174"/>
    <cellStyle name="Примечание 9" xfId="1175"/>
    <cellStyle name="Примечание 9 2" xfId="1176"/>
    <cellStyle name="Примечание 9_46EE.2011(v1.0)" xfId="1177"/>
    <cellStyle name="Процентный 2 2" xfId="1178"/>
    <cellStyle name="Процентный 2 3" xfId="1179"/>
    <cellStyle name="Процентный 3" xfId="1180"/>
    <cellStyle name="Процентный 4" xfId="1181"/>
    <cellStyle name="Связанная ячейка 2" xfId="1182"/>
    <cellStyle name="Связанная ячейка 2 2" xfId="1183"/>
    <cellStyle name="Связанная ячейка 3" xfId="1184"/>
    <cellStyle name="Связанная ячейка 3 2" xfId="1185"/>
    <cellStyle name="Связанная ячейка 3_46EE.2011(v1.0)" xfId="1186"/>
    <cellStyle name="Связанная ячейка 4" xfId="1187"/>
    <cellStyle name="Связанная ячейка 4 2" xfId="1188"/>
    <cellStyle name="Связанная ячейка 4_46EE.2011(v1.0)" xfId="1189"/>
    <cellStyle name="Связанная ячейка 5" xfId="1190"/>
    <cellStyle name="Связанная ячейка 5 2" xfId="1191"/>
    <cellStyle name="Связанная ячейка 5_46EE.2011(v1.0)" xfId="1192"/>
    <cellStyle name="Связанная ячейка 6" xfId="1193"/>
    <cellStyle name="Связанная ячейка 6 2" xfId="1194"/>
    <cellStyle name="Связанная ячейка 6_46EE.2011(v1.0)" xfId="1195"/>
    <cellStyle name="Связанная ячейка 7" xfId="1196"/>
    <cellStyle name="Связанная ячейка 7 2" xfId="1197"/>
    <cellStyle name="Связанная ячейка 7_46EE.2011(v1.0)" xfId="1198"/>
    <cellStyle name="Связанная ячейка 8" xfId="1199"/>
    <cellStyle name="Связанная ячейка 8 2" xfId="1200"/>
    <cellStyle name="Связанная ячейка 8_46EE.2011(v1.0)" xfId="1201"/>
    <cellStyle name="Связанная ячейка 9" xfId="1202"/>
    <cellStyle name="Связанная ячейка 9 2" xfId="1203"/>
    <cellStyle name="Связанная ячейка 9_46EE.2011(v1.0)" xfId="1204"/>
    <cellStyle name="Стиль 1" xfId="1205"/>
    <cellStyle name="Стиль 1 2" xfId="1206"/>
    <cellStyle name="ТЕКСТ" xfId="1207"/>
    <cellStyle name="ТЕКСТ 2" xfId="1208"/>
    <cellStyle name="ТЕКСТ 3" xfId="1209"/>
    <cellStyle name="ТЕКСТ 4" xfId="1210"/>
    <cellStyle name="ТЕКСТ 5" xfId="1211"/>
    <cellStyle name="ТЕКСТ 6" xfId="1212"/>
    <cellStyle name="ТЕКСТ 7" xfId="1213"/>
    <cellStyle name="ТЕКСТ 8" xfId="1214"/>
    <cellStyle name="Текст предупреждения 2" xfId="1215"/>
    <cellStyle name="Текст предупреждения 2 2" xfId="1216"/>
    <cellStyle name="Текст предупреждения 3" xfId="1217"/>
    <cellStyle name="Текст предупреждения 3 2" xfId="1218"/>
    <cellStyle name="Текст предупреждения 4" xfId="1219"/>
    <cellStyle name="Текст предупреждения 4 2" xfId="1220"/>
    <cellStyle name="Текст предупреждения 5" xfId="1221"/>
    <cellStyle name="Текст предупреждения 5 2" xfId="1222"/>
    <cellStyle name="Текст предупреждения 6" xfId="1223"/>
    <cellStyle name="Текст предупреждения 6 2" xfId="1224"/>
    <cellStyle name="Текст предупреждения 7" xfId="1225"/>
    <cellStyle name="Текст предупреждения 7 2" xfId="1226"/>
    <cellStyle name="Текст предупреждения 8" xfId="1227"/>
    <cellStyle name="Текст предупреждения 8 2" xfId="1228"/>
    <cellStyle name="Текст предупреждения 9" xfId="1229"/>
    <cellStyle name="Текст предупреждения 9 2" xfId="1230"/>
    <cellStyle name="Текстовый" xfId="1231"/>
    <cellStyle name="Текстовый 2" xfId="1232"/>
    <cellStyle name="Текстовый 3" xfId="1233"/>
    <cellStyle name="Текстовый 4" xfId="1234"/>
    <cellStyle name="Текстовый 5" xfId="1235"/>
    <cellStyle name="Текстовый 6" xfId="1236"/>
    <cellStyle name="Текстовый 7" xfId="1237"/>
    <cellStyle name="Текстовый 8" xfId="1238"/>
    <cellStyle name="Текстовый_1" xfId="1239"/>
    <cellStyle name="Тысячи [0]_22гк" xfId="1240"/>
    <cellStyle name="Тысячи_22гк" xfId="1241"/>
    <cellStyle name="ФИКСИРОВАННЫЙ" xfId="1242"/>
    <cellStyle name="ФИКСИРОВАННЫЙ 2" xfId="1243"/>
    <cellStyle name="ФИКСИРОВАННЫЙ 3" xfId="1244"/>
    <cellStyle name="ФИКСИРОВАННЫЙ 4" xfId="1245"/>
    <cellStyle name="ФИКСИРОВАННЫЙ 5" xfId="1246"/>
    <cellStyle name="ФИКСИРОВАННЫЙ 6" xfId="1247"/>
    <cellStyle name="ФИКСИРОВАННЫЙ 7" xfId="1248"/>
    <cellStyle name="ФИКСИРОВАННЫЙ 8" xfId="1249"/>
    <cellStyle name="ФИКСИРОВАННЫЙ_1" xfId="1250"/>
    <cellStyle name="Финансовый 2" xfId="1251"/>
    <cellStyle name="Финансовый 2 2" xfId="1252"/>
    <cellStyle name="Финансовый 3" xfId="1253"/>
    <cellStyle name="Формула" xfId="1254"/>
    <cellStyle name="Формула 2" xfId="1255"/>
    <cellStyle name="Формула_A РТ 2009 Рязаньэнерго" xfId="1256"/>
    <cellStyle name="ФормулаВБ" xfId="1257"/>
    <cellStyle name="ФормулаНаКонтроль" xfId="1258"/>
    <cellStyle name="Хороший 2" xfId="1259"/>
    <cellStyle name="Хороший 2 2" xfId="1260"/>
    <cellStyle name="Хороший 3" xfId="1261"/>
    <cellStyle name="Хороший 3 2" xfId="1262"/>
    <cellStyle name="Хороший 4" xfId="1263"/>
    <cellStyle name="Хороший 4 2" xfId="1264"/>
    <cellStyle name="Хороший 5" xfId="1265"/>
    <cellStyle name="Хороший 5 2" xfId="1266"/>
    <cellStyle name="Хороший 6" xfId="1267"/>
    <cellStyle name="Хороший 6 2" xfId="1268"/>
    <cellStyle name="Хороший 7" xfId="1269"/>
    <cellStyle name="Хороший 7 2" xfId="1270"/>
    <cellStyle name="Хороший 8" xfId="1271"/>
    <cellStyle name="Хороший 8 2" xfId="1272"/>
    <cellStyle name="Хороший 9" xfId="1273"/>
    <cellStyle name="Хороший 9 2" xfId="1274"/>
    <cellStyle name="Цифры по центру с десятыми" xfId="1275"/>
    <cellStyle name="Џђћ–…ќ’ќ›‰" xfId="1276"/>
    <cellStyle name="Шапка таблицы" xfId="1277"/>
  </cellStyles>
  <dxfs count="0"/>
  <tableStyles count="0" defaultTableStyle="TableStyleMedium9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&#1058;&#1072;&#1088;&#1080;&#1092;/&#1056;&#1069;&#1057;&#1057;/2013/&#1096;&#1072;&#1073;&#1083;&#1086;&#1085;%202013%20&#1056;&#1069;&#1057;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3"/>
      <sheetName val="4"/>
      <sheetName val="5"/>
      <sheetName val="16"/>
      <sheetName val="17"/>
      <sheetName val="17.1"/>
      <sheetName val="24"/>
      <sheetName val="25"/>
      <sheetName val="P2.1"/>
      <sheetName val="P2.2"/>
      <sheetName val="прочие"/>
      <sheetName val="производство"/>
      <sheetName val="инвестиции"/>
      <sheetName val="свод"/>
      <sheetName val="Проверка"/>
      <sheetName val="AllSheetsInThisWorkbook"/>
      <sheetName val="et_union"/>
      <sheetName val="TEHSHEET"/>
      <sheetName val="et_union_h"/>
      <sheetName val="et_union_v"/>
      <sheetName val="REESTR_ORG"/>
      <sheetName val="modInfo"/>
      <sheetName val="REESTR_FILTERED"/>
      <sheetName val="REESTR_MO"/>
      <sheetName val="modfrmReestr"/>
      <sheetName val="modReestr"/>
      <sheetName val="modProv"/>
      <sheetName val="modCommandButton"/>
    </sheetNames>
    <sheetDataSet>
      <sheetData sheetId="0"/>
      <sheetData sheetId="1">
        <row r="8">
          <cell r="F8">
            <v>2013</v>
          </cell>
        </row>
        <row r="18">
          <cell r="F18" t="str">
            <v>ООО "Ремэнергостройсервис"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1"/>
  <sheetViews>
    <sheetView tabSelected="1" zoomScale="70" zoomScaleNormal="70" workbookViewId="0">
      <pane ySplit="5" topLeftCell="A6" activePane="bottomLeft" state="frozen"/>
      <selection pane="bottomLeft" activeCell="E147" sqref="E147"/>
    </sheetView>
  </sheetViews>
  <sheetFormatPr defaultColWidth="9.140625" defaultRowHeight="15.75" x14ac:dyDescent="0.25"/>
  <cols>
    <col min="1" max="1" width="13.28515625" style="1" customWidth="1"/>
    <col min="2" max="2" width="31.42578125" style="1" customWidth="1"/>
    <col min="3" max="3" width="18.5703125" style="1" customWidth="1"/>
    <col min="4" max="4" width="13.85546875" style="1" customWidth="1"/>
    <col min="5" max="5" width="35.5703125" style="1" customWidth="1"/>
    <col min="6" max="6" width="5" style="6" customWidth="1"/>
    <col min="7" max="9" width="5" style="1" customWidth="1"/>
    <col min="10" max="11" width="5" style="12" customWidth="1"/>
    <col min="12" max="12" width="14" style="9" customWidth="1"/>
    <col min="13" max="13" width="12.140625" style="9" customWidth="1"/>
    <col min="14" max="14" width="14.5703125" style="1" customWidth="1"/>
    <col min="15" max="15" width="16.140625" style="1" customWidth="1"/>
    <col min="16" max="16384" width="9.140625" style="1"/>
  </cols>
  <sheetData>
    <row r="1" spans="1:14" ht="45" customHeight="1" x14ac:dyDescent="0.25">
      <c r="A1" s="95" t="s">
        <v>82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s="2" customFormat="1" x14ac:dyDescent="0.25">
      <c r="A2" s="32"/>
      <c r="B2" s="32"/>
      <c r="C2" s="32"/>
      <c r="D2" s="32"/>
      <c r="E2" s="32"/>
      <c r="F2" s="32"/>
      <c r="G2" s="32"/>
      <c r="H2" s="32"/>
      <c r="I2" s="32"/>
      <c r="J2" s="10"/>
      <c r="K2" s="10"/>
      <c r="L2" s="7"/>
      <c r="M2" s="7"/>
      <c r="N2" s="32"/>
    </row>
    <row r="3" spans="1:14" ht="15.75" customHeight="1" x14ac:dyDescent="0.25">
      <c r="A3" s="100" t="s">
        <v>1</v>
      </c>
      <c r="B3" s="97" t="s">
        <v>2</v>
      </c>
      <c r="C3" s="97" t="s">
        <v>3</v>
      </c>
      <c r="D3" s="98" t="s">
        <v>4</v>
      </c>
      <c r="E3" s="97" t="s">
        <v>5</v>
      </c>
      <c r="F3" s="97" t="s">
        <v>6</v>
      </c>
      <c r="G3" s="97"/>
      <c r="H3" s="97"/>
      <c r="I3" s="97"/>
      <c r="J3" s="97"/>
      <c r="K3" s="98" t="s">
        <v>7</v>
      </c>
      <c r="L3" s="99" t="s">
        <v>8</v>
      </c>
      <c r="M3" s="99"/>
      <c r="N3" s="100" t="s">
        <v>9</v>
      </c>
    </row>
    <row r="4" spans="1:14" ht="15.6" customHeight="1" x14ac:dyDescent="0.25">
      <c r="A4" s="100"/>
      <c r="B4" s="97"/>
      <c r="C4" s="97"/>
      <c r="D4" s="98"/>
      <c r="E4" s="97"/>
      <c r="F4" s="98" t="s">
        <v>10</v>
      </c>
      <c r="G4" s="98"/>
      <c r="H4" s="98" t="s">
        <v>11</v>
      </c>
      <c r="I4" s="98"/>
      <c r="J4" s="98" t="s">
        <v>12</v>
      </c>
      <c r="K4" s="98"/>
      <c r="L4" s="99"/>
      <c r="M4" s="99"/>
      <c r="N4" s="100"/>
    </row>
    <row r="5" spans="1:14" ht="110.25" customHeight="1" x14ac:dyDescent="0.25">
      <c r="A5" s="100"/>
      <c r="B5" s="97"/>
      <c r="C5" s="97"/>
      <c r="D5" s="98"/>
      <c r="E5" s="97"/>
      <c r="F5" s="33" t="s">
        <v>13</v>
      </c>
      <c r="G5" s="33" t="s">
        <v>14</v>
      </c>
      <c r="H5" s="33" t="s">
        <v>13</v>
      </c>
      <c r="I5" s="33" t="s">
        <v>14</v>
      </c>
      <c r="J5" s="98"/>
      <c r="K5" s="98"/>
      <c r="L5" s="34" t="s">
        <v>15</v>
      </c>
      <c r="M5" s="34" t="s">
        <v>16</v>
      </c>
      <c r="N5" s="100"/>
    </row>
    <row r="6" spans="1:14" ht="20.25" x14ac:dyDescent="0.25">
      <c r="A6" s="104" t="s">
        <v>25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6"/>
    </row>
    <row r="7" spans="1:14" ht="69.75" customHeight="1" x14ac:dyDescent="0.25">
      <c r="A7" s="60">
        <v>1</v>
      </c>
      <c r="B7" s="30" t="s">
        <v>145</v>
      </c>
      <c r="C7" s="30" t="s">
        <v>45</v>
      </c>
      <c r="D7" s="52">
        <v>10</v>
      </c>
      <c r="E7" s="61" t="s">
        <v>46</v>
      </c>
      <c r="F7" s="60"/>
      <c r="G7" s="60"/>
      <c r="H7" s="60"/>
      <c r="I7" s="60"/>
      <c r="J7" s="30">
        <v>1</v>
      </c>
      <c r="K7" s="30">
        <v>1</v>
      </c>
      <c r="L7" s="30" t="s">
        <v>47</v>
      </c>
      <c r="M7" s="30" t="s">
        <v>48</v>
      </c>
      <c r="N7" s="52" t="s">
        <v>34</v>
      </c>
    </row>
    <row r="8" spans="1:14" ht="20.25" x14ac:dyDescent="0.25">
      <c r="A8" s="104" t="s">
        <v>26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6"/>
    </row>
    <row r="9" spans="1:14" ht="132.75" customHeight="1" x14ac:dyDescent="0.25">
      <c r="A9" s="60">
        <v>2</v>
      </c>
      <c r="B9" s="30" t="s">
        <v>146</v>
      </c>
      <c r="C9" s="30" t="s">
        <v>50</v>
      </c>
      <c r="D9" s="52">
        <v>10</v>
      </c>
      <c r="E9" s="61" t="s">
        <v>49</v>
      </c>
      <c r="F9" s="60"/>
      <c r="G9" s="60"/>
      <c r="H9" s="60"/>
      <c r="I9" s="60"/>
      <c r="J9" s="30">
        <v>2</v>
      </c>
      <c r="K9" s="30">
        <v>2</v>
      </c>
      <c r="L9" s="30" t="s">
        <v>51</v>
      </c>
      <c r="M9" s="30" t="s">
        <v>52</v>
      </c>
      <c r="N9" s="52" t="s">
        <v>34</v>
      </c>
    </row>
    <row r="10" spans="1:14" ht="69.75" customHeight="1" x14ac:dyDescent="0.25">
      <c r="A10" s="60">
        <v>3</v>
      </c>
      <c r="B10" s="30" t="s">
        <v>147</v>
      </c>
      <c r="C10" s="30" t="s">
        <v>45</v>
      </c>
      <c r="D10" s="52">
        <v>10</v>
      </c>
      <c r="E10" s="61" t="s">
        <v>46</v>
      </c>
      <c r="F10" s="60"/>
      <c r="G10" s="60"/>
      <c r="H10" s="60"/>
      <c r="I10" s="60"/>
      <c r="J10" s="30">
        <v>1</v>
      </c>
      <c r="K10" s="30">
        <v>1</v>
      </c>
      <c r="L10" s="30" t="s">
        <v>53</v>
      </c>
      <c r="M10" s="30" t="s">
        <v>54</v>
      </c>
      <c r="N10" s="52" t="s">
        <v>34</v>
      </c>
    </row>
    <row r="11" spans="1:14" ht="20.25" x14ac:dyDescent="0.25">
      <c r="A11" s="101" t="s">
        <v>27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3"/>
    </row>
    <row r="12" spans="1:14" ht="30" x14ac:dyDescent="0.25">
      <c r="A12" s="59">
        <v>4</v>
      </c>
      <c r="B12" s="30" t="s">
        <v>148</v>
      </c>
      <c r="C12" s="30" t="s">
        <v>45</v>
      </c>
      <c r="D12" s="63">
        <v>10</v>
      </c>
      <c r="E12" s="61" t="s">
        <v>81</v>
      </c>
      <c r="F12" s="64"/>
      <c r="G12" s="64"/>
      <c r="H12" s="30">
        <v>5</v>
      </c>
      <c r="I12" s="64"/>
      <c r="J12" s="30">
        <v>0</v>
      </c>
      <c r="K12" s="30">
        <v>5</v>
      </c>
      <c r="L12" s="30" t="s">
        <v>55</v>
      </c>
      <c r="M12" s="30" t="s">
        <v>56</v>
      </c>
      <c r="N12" s="63" t="s">
        <v>34</v>
      </c>
    </row>
    <row r="13" spans="1:14" ht="30" x14ac:dyDescent="0.25">
      <c r="A13" s="63">
        <f>A12+1</f>
        <v>5</v>
      </c>
      <c r="B13" s="30" t="s">
        <v>149</v>
      </c>
      <c r="C13" s="30" t="s">
        <v>45</v>
      </c>
      <c r="D13" s="63">
        <v>10</v>
      </c>
      <c r="E13" s="61" t="s">
        <v>81</v>
      </c>
      <c r="F13" s="64"/>
      <c r="G13" s="64"/>
      <c r="H13" s="30">
        <v>0</v>
      </c>
      <c r="I13" s="64"/>
      <c r="J13" s="30">
        <v>2</v>
      </c>
      <c r="K13" s="30">
        <v>2</v>
      </c>
      <c r="L13" s="30" t="s">
        <v>57</v>
      </c>
      <c r="M13" s="30" t="s">
        <v>58</v>
      </c>
      <c r="N13" s="63" t="s">
        <v>34</v>
      </c>
    </row>
    <row r="14" spans="1:14" ht="30" x14ac:dyDescent="0.25">
      <c r="A14" s="63">
        <f t="shared" ref="A14:A25" si="0">A13+1</f>
        <v>6</v>
      </c>
      <c r="B14" s="30" t="s">
        <v>149</v>
      </c>
      <c r="C14" s="30" t="s">
        <v>45</v>
      </c>
      <c r="D14" s="63">
        <v>10</v>
      </c>
      <c r="E14" s="61" t="s">
        <v>46</v>
      </c>
      <c r="F14" s="64"/>
      <c r="G14" s="64"/>
      <c r="H14" s="30">
        <v>0</v>
      </c>
      <c r="I14" s="64"/>
      <c r="J14" s="30">
        <v>2</v>
      </c>
      <c r="K14" s="30">
        <v>2</v>
      </c>
      <c r="L14" s="30" t="s">
        <v>59</v>
      </c>
      <c r="M14" s="30" t="s">
        <v>60</v>
      </c>
      <c r="N14" s="63" t="s">
        <v>34</v>
      </c>
    </row>
    <row r="15" spans="1:14" ht="90" x14ac:dyDescent="0.25">
      <c r="A15" s="63">
        <f t="shared" si="0"/>
        <v>7</v>
      </c>
      <c r="B15" s="30" t="s">
        <v>146</v>
      </c>
      <c r="C15" s="30" t="s">
        <v>43</v>
      </c>
      <c r="D15" s="63">
        <v>10</v>
      </c>
      <c r="E15" s="61" t="s">
        <v>44</v>
      </c>
      <c r="F15" s="64"/>
      <c r="G15" s="64"/>
      <c r="H15" s="30">
        <v>0</v>
      </c>
      <c r="I15" s="64"/>
      <c r="J15" s="30">
        <v>1</v>
      </c>
      <c r="K15" s="30">
        <v>1</v>
      </c>
      <c r="L15" s="30" t="s">
        <v>61</v>
      </c>
      <c r="M15" s="30" t="s">
        <v>62</v>
      </c>
      <c r="N15" s="63" t="s">
        <v>34</v>
      </c>
    </row>
    <row r="16" spans="1:14" ht="30" x14ac:dyDescent="0.25">
      <c r="A16" s="63">
        <f t="shared" si="0"/>
        <v>8</v>
      </c>
      <c r="B16" s="30" t="s">
        <v>150</v>
      </c>
      <c r="C16" s="30" t="s">
        <v>45</v>
      </c>
      <c r="D16" s="63">
        <v>10</v>
      </c>
      <c r="E16" s="61" t="s">
        <v>46</v>
      </c>
      <c r="F16" s="64"/>
      <c r="G16" s="64"/>
      <c r="H16" s="30">
        <v>0</v>
      </c>
      <c r="I16" s="64"/>
      <c r="J16" s="30">
        <v>1</v>
      </c>
      <c r="K16" s="30">
        <v>1</v>
      </c>
      <c r="L16" s="30" t="s">
        <v>63</v>
      </c>
      <c r="M16" s="30" t="s">
        <v>64</v>
      </c>
      <c r="N16" s="63" t="s">
        <v>34</v>
      </c>
    </row>
    <row r="17" spans="1:14" ht="90" x14ac:dyDescent="0.25">
      <c r="A17" s="63">
        <f t="shared" si="0"/>
        <v>9</v>
      </c>
      <c r="B17" s="30" t="s">
        <v>151</v>
      </c>
      <c r="C17" s="30" t="s">
        <v>43</v>
      </c>
      <c r="D17" s="63">
        <v>10</v>
      </c>
      <c r="E17" s="61" t="s">
        <v>80</v>
      </c>
      <c r="F17" s="62"/>
      <c r="G17" s="62"/>
      <c r="H17" s="30">
        <v>1</v>
      </c>
      <c r="I17" s="62"/>
      <c r="J17" s="30">
        <v>0</v>
      </c>
      <c r="K17" s="30">
        <v>1</v>
      </c>
      <c r="L17" s="30" t="s">
        <v>65</v>
      </c>
      <c r="M17" s="30" t="s">
        <v>66</v>
      </c>
      <c r="N17" s="63" t="s">
        <v>34</v>
      </c>
    </row>
    <row r="18" spans="1:14" ht="30" x14ac:dyDescent="0.25">
      <c r="A18" s="63">
        <f t="shared" si="0"/>
        <v>10</v>
      </c>
      <c r="B18" s="30" t="s">
        <v>150</v>
      </c>
      <c r="C18" s="30" t="s">
        <v>45</v>
      </c>
      <c r="D18" s="63">
        <v>10</v>
      </c>
      <c r="E18" s="61" t="s">
        <v>46</v>
      </c>
      <c r="F18" s="64"/>
      <c r="G18" s="64"/>
      <c r="H18" s="30">
        <v>0</v>
      </c>
      <c r="I18" s="64"/>
      <c r="J18" s="30">
        <v>1</v>
      </c>
      <c r="K18" s="30">
        <v>1</v>
      </c>
      <c r="L18" s="30" t="s">
        <v>67</v>
      </c>
      <c r="M18" s="30" t="s">
        <v>68</v>
      </c>
      <c r="N18" s="63" t="s">
        <v>34</v>
      </c>
    </row>
    <row r="19" spans="1:14" ht="30" x14ac:dyDescent="0.25">
      <c r="A19" s="63">
        <f t="shared" si="0"/>
        <v>11</v>
      </c>
      <c r="B19" s="30" t="s">
        <v>150</v>
      </c>
      <c r="C19" s="30" t="s">
        <v>45</v>
      </c>
      <c r="D19" s="63">
        <v>10</v>
      </c>
      <c r="E19" s="61" t="s">
        <v>46</v>
      </c>
      <c r="F19" s="62"/>
      <c r="G19" s="62"/>
      <c r="H19" s="30">
        <v>0</v>
      </c>
      <c r="I19" s="62"/>
      <c r="J19" s="30">
        <v>1</v>
      </c>
      <c r="K19" s="30">
        <v>1</v>
      </c>
      <c r="L19" s="30" t="s">
        <v>69</v>
      </c>
      <c r="M19" s="30" t="s">
        <v>70</v>
      </c>
      <c r="N19" s="63" t="s">
        <v>34</v>
      </c>
    </row>
    <row r="20" spans="1:14" ht="30" x14ac:dyDescent="0.25">
      <c r="A20" s="63">
        <f t="shared" si="0"/>
        <v>12</v>
      </c>
      <c r="B20" s="30" t="s">
        <v>152</v>
      </c>
      <c r="C20" s="30" t="s">
        <v>45</v>
      </c>
      <c r="D20" s="63">
        <v>10</v>
      </c>
      <c r="E20" s="61" t="s">
        <v>46</v>
      </c>
      <c r="F20" s="64"/>
      <c r="G20" s="64"/>
      <c r="H20" s="30">
        <v>0</v>
      </c>
      <c r="I20" s="64"/>
      <c r="J20" s="30">
        <v>1</v>
      </c>
      <c r="K20" s="30">
        <v>1</v>
      </c>
      <c r="L20" s="30" t="s">
        <v>71</v>
      </c>
      <c r="M20" s="30" t="s">
        <v>72</v>
      </c>
      <c r="N20" s="63" t="s">
        <v>34</v>
      </c>
    </row>
    <row r="21" spans="1:14" ht="30" x14ac:dyDescent="0.25">
      <c r="A21" s="63">
        <f t="shared" si="0"/>
        <v>13</v>
      </c>
      <c r="B21" s="30" t="s">
        <v>153</v>
      </c>
      <c r="C21" s="30" t="s">
        <v>45</v>
      </c>
      <c r="D21" s="63">
        <v>10</v>
      </c>
      <c r="E21" s="61" t="s">
        <v>46</v>
      </c>
      <c r="F21" s="64"/>
      <c r="G21" s="64"/>
      <c r="H21" s="30">
        <v>0</v>
      </c>
      <c r="I21" s="64"/>
      <c r="J21" s="30">
        <v>1</v>
      </c>
      <c r="K21" s="30">
        <v>1</v>
      </c>
      <c r="L21" s="30" t="s">
        <v>71</v>
      </c>
      <c r="M21" s="30" t="s">
        <v>72</v>
      </c>
      <c r="N21" s="63" t="s">
        <v>34</v>
      </c>
    </row>
    <row r="22" spans="1:14" ht="30" x14ac:dyDescent="0.25">
      <c r="A22" s="63">
        <f t="shared" si="0"/>
        <v>14</v>
      </c>
      <c r="B22" s="30" t="s">
        <v>150</v>
      </c>
      <c r="C22" s="30" t="s">
        <v>45</v>
      </c>
      <c r="D22" s="63">
        <v>10</v>
      </c>
      <c r="E22" s="61" t="s">
        <v>81</v>
      </c>
      <c r="F22" s="64"/>
      <c r="G22" s="64"/>
      <c r="H22" s="30">
        <v>0</v>
      </c>
      <c r="I22" s="64"/>
      <c r="J22" s="30">
        <v>1</v>
      </c>
      <c r="K22" s="30">
        <v>1</v>
      </c>
      <c r="L22" s="30" t="s">
        <v>73</v>
      </c>
      <c r="M22" s="30" t="s">
        <v>74</v>
      </c>
      <c r="N22" s="63" t="s">
        <v>34</v>
      </c>
    </row>
    <row r="23" spans="1:14" ht="30" x14ac:dyDescent="0.25">
      <c r="A23" s="63">
        <f t="shared" si="0"/>
        <v>15</v>
      </c>
      <c r="B23" s="30" t="s">
        <v>150</v>
      </c>
      <c r="C23" s="30" t="s">
        <v>45</v>
      </c>
      <c r="D23" s="63">
        <v>10</v>
      </c>
      <c r="E23" s="61" t="s">
        <v>46</v>
      </c>
      <c r="F23" s="64"/>
      <c r="G23" s="64"/>
      <c r="H23" s="30">
        <v>0</v>
      </c>
      <c r="I23" s="64"/>
      <c r="J23" s="30">
        <v>1</v>
      </c>
      <c r="K23" s="30">
        <v>1</v>
      </c>
      <c r="L23" s="30" t="s">
        <v>75</v>
      </c>
      <c r="M23" s="30" t="s">
        <v>76</v>
      </c>
      <c r="N23" s="63" t="s">
        <v>34</v>
      </c>
    </row>
    <row r="24" spans="1:14" ht="90" x14ac:dyDescent="0.25">
      <c r="A24" s="63">
        <f t="shared" si="0"/>
        <v>16</v>
      </c>
      <c r="B24" s="30" t="s">
        <v>154</v>
      </c>
      <c r="C24" s="30" t="s">
        <v>43</v>
      </c>
      <c r="D24" s="63">
        <v>10</v>
      </c>
      <c r="E24" s="61" t="s">
        <v>44</v>
      </c>
      <c r="F24" s="64"/>
      <c r="G24" s="64"/>
      <c r="H24" s="30">
        <v>0</v>
      </c>
      <c r="I24" s="64"/>
      <c r="J24" s="30">
        <v>1</v>
      </c>
      <c r="K24" s="30">
        <v>1</v>
      </c>
      <c r="L24" s="30" t="s">
        <v>75</v>
      </c>
      <c r="M24" s="30" t="s">
        <v>77</v>
      </c>
      <c r="N24" s="63" t="s">
        <v>34</v>
      </c>
    </row>
    <row r="25" spans="1:14" ht="90" x14ac:dyDescent="0.25">
      <c r="A25" s="63">
        <f t="shared" si="0"/>
        <v>17</v>
      </c>
      <c r="B25" s="30" t="s">
        <v>154</v>
      </c>
      <c r="C25" s="30" t="s">
        <v>43</v>
      </c>
      <c r="D25" s="63">
        <v>10</v>
      </c>
      <c r="E25" s="61" t="s">
        <v>44</v>
      </c>
      <c r="F25" s="62"/>
      <c r="G25" s="62"/>
      <c r="H25" s="30">
        <v>0</v>
      </c>
      <c r="I25" s="62"/>
      <c r="J25" s="30">
        <v>1</v>
      </c>
      <c r="K25" s="30">
        <v>1</v>
      </c>
      <c r="L25" s="30" t="s">
        <v>78</v>
      </c>
      <c r="M25" s="30" t="s">
        <v>79</v>
      </c>
      <c r="N25" s="63" t="s">
        <v>34</v>
      </c>
    </row>
    <row r="26" spans="1:14" ht="20.25" x14ac:dyDescent="0.25">
      <c r="A26" s="101" t="s">
        <v>30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3"/>
    </row>
    <row r="27" spans="1:14" ht="30" x14ac:dyDescent="0.25">
      <c r="A27" s="59">
        <v>18</v>
      </c>
      <c r="B27" s="53" t="s">
        <v>145</v>
      </c>
      <c r="C27" s="53" t="s">
        <v>45</v>
      </c>
      <c r="D27" s="63">
        <v>10</v>
      </c>
      <c r="E27" s="53" t="s">
        <v>46</v>
      </c>
      <c r="F27" s="64"/>
      <c r="G27" s="64"/>
      <c r="H27" s="53"/>
      <c r="I27" s="64"/>
      <c r="J27" s="53">
        <v>1</v>
      </c>
      <c r="K27" s="53">
        <v>1</v>
      </c>
      <c r="L27" s="53" t="s">
        <v>85</v>
      </c>
      <c r="M27" s="53" t="s">
        <v>86</v>
      </c>
      <c r="N27" s="63" t="s">
        <v>34</v>
      </c>
    </row>
    <row r="28" spans="1:14" ht="30" x14ac:dyDescent="0.25">
      <c r="A28" s="59">
        <f>A27+1</f>
        <v>19</v>
      </c>
      <c r="B28" s="53" t="s">
        <v>145</v>
      </c>
      <c r="C28" s="53" t="s">
        <v>45</v>
      </c>
      <c r="D28" s="63">
        <v>10</v>
      </c>
      <c r="E28" s="53" t="s">
        <v>46</v>
      </c>
      <c r="F28" s="64"/>
      <c r="G28" s="64"/>
      <c r="H28" s="53"/>
      <c r="I28" s="64"/>
      <c r="J28" s="53">
        <v>1</v>
      </c>
      <c r="K28" s="53">
        <v>1</v>
      </c>
      <c r="L28" s="53" t="s">
        <v>87</v>
      </c>
      <c r="M28" s="53" t="s">
        <v>88</v>
      </c>
      <c r="N28" s="63" t="s">
        <v>34</v>
      </c>
    </row>
    <row r="29" spans="1:14" ht="30" x14ac:dyDescent="0.25">
      <c r="A29" s="59">
        <f t="shared" ref="A29:A34" si="1">A28+1</f>
        <v>20</v>
      </c>
      <c r="B29" s="30" t="s">
        <v>155</v>
      </c>
      <c r="C29" s="30" t="s">
        <v>45</v>
      </c>
      <c r="D29" s="63">
        <v>10</v>
      </c>
      <c r="E29" s="61" t="s">
        <v>81</v>
      </c>
      <c r="F29" s="64"/>
      <c r="G29" s="64"/>
      <c r="H29" s="30"/>
      <c r="I29" s="64"/>
      <c r="J29" s="30">
        <v>3</v>
      </c>
      <c r="K29" s="30">
        <v>3</v>
      </c>
      <c r="L29" s="30" t="s">
        <v>89</v>
      </c>
      <c r="M29" s="30" t="s">
        <v>90</v>
      </c>
      <c r="N29" s="63" t="s">
        <v>34</v>
      </c>
    </row>
    <row r="30" spans="1:14" ht="30" x14ac:dyDescent="0.25">
      <c r="A30" s="59">
        <f t="shared" si="1"/>
        <v>21</v>
      </c>
      <c r="B30" s="30" t="s">
        <v>152</v>
      </c>
      <c r="C30" s="30" t="s">
        <v>45</v>
      </c>
      <c r="D30" s="63">
        <v>10</v>
      </c>
      <c r="E30" s="61" t="s">
        <v>81</v>
      </c>
      <c r="F30" s="64"/>
      <c r="G30" s="64"/>
      <c r="H30" s="30"/>
      <c r="I30" s="64"/>
      <c r="J30" s="30">
        <v>1</v>
      </c>
      <c r="K30" s="30">
        <v>1</v>
      </c>
      <c r="L30" s="30" t="s">
        <v>91</v>
      </c>
      <c r="M30" s="30" t="s">
        <v>92</v>
      </c>
      <c r="N30" s="63" t="s">
        <v>34</v>
      </c>
    </row>
    <row r="31" spans="1:14" ht="30" x14ac:dyDescent="0.25">
      <c r="A31" s="59">
        <f t="shared" si="1"/>
        <v>22</v>
      </c>
      <c r="B31" s="30" t="s">
        <v>147</v>
      </c>
      <c r="C31" s="30" t="s">
        <v>45</v>
      </c>
      <c r="D31" s="63">
        <v>10</v>
      </c>
      <c r="E31" s="53" t="s">
        <v>46</v>
      </c>
      <c r="F31" s="64"/>
      <c r="G31" s="64"/>
      <c r="H31" s="30"/>
      <c r="I31" s="64"/>
      <c r="J31" s="30">
        <v>1</v>
      </c>
      <c r="K31" s="30">
        <v>1</v>
      </c>
      <c r="L31" s="30" t="s">
        <v>93</v>
      </c>
      <c r="M31" s="30" t="s">
        <v>94</v>
      </c>
      <c r="N31" s="63" t="s">
        <v>34</v>
      </c>
    </row>
    <row r="32" spans="1:14" ht="90" x14ac:dyDescent="0.25">
      <c r="A32" s="59">
        <f t="shared" si="1"/>
        <v>23</v>
      </c>
      <c r="B32" s="30" t="s">
        <v>154</v>
      </c>
      <c r="C32" s="30" t="s">
        <v>43</v>
      </c>
      <c r="D32" s="63">
        <v>10</v>
      </c>
      <c r="E32" s="61" t="s">
        <v>44</v>
      </c>
      <c r="F32" s="64"/>
      <c r="G32" s="64"/>
      <c r="H32" s="30"/>
      <c r="I32" s="64"/>
      <c r="J32" s="30">
        <v>1</v>
      </c>
      <c r="K32" s="30">
        <v>1</v>
      </c>
      <c r="L32" s="30" t="s">
        <v>95</v>
      </c>
      <c r="M32" s="30" t="s">
        <v>96</v>
      </c>
      <c r="N32" s="63" t="s">
        <v>34</v>
      </c>
    </row>
    <row r="33" spans="1:14" ht="30" x14ac:dyDescent="0.25">
      <c r="A33" s="59">
        <f t="shared" si="1"/>
        <v>24</v>
      </c>
      <c r="B33" s="68" t="s">
        <v>156</v>
      </c>
      <c r="C33" s="68" t="s">
        <v>45</v>
      </c>
      <c r="D33" s="63">
        <v>10</v>
      </c>
      <c r="E33" s="61" t="s">
        <v>81</v>
      </c>
      <c r="F33" s="64"/>
      <c r="G33" s="64"/>
      <c r="H33" s="68"/>
      <c r="I33" s="64"/>
      <c r="J33" s="68">
        <v>1</v>
      </c>
      <c r="K33" s="68">
        <v>1</v>
      </c>
      <c r="L33" s="30" t="s">
        <v>97</v>
      </c>
      <c r="M33" s="30" t="s">
        <v>98</v>
      </c>
      <c r="N33" s="63" t="s">
        <v>34</v>
      </c>
    </row>
    <row r="34" spans="1:14" ht="30" x14ac:dyDescent="0.25">
      <c r="A34" s="59">
        <f t="shared" si="1"/>
        <v>25</v>
      </c>
      <c r="B34" s="30" t="s">
        <v>157</v>
      </c>
      <c r="C34" s="30" t="s">
        <v>45</v>
      </c>
      <c r="D34" s="63">
        <v>10</v>
      </c>
      <c r="E34" s="53" t="s">
        <v>46</v>
      </c>
      <c r="F34" s="64"/>
      <c r="G34" s="64"/>
      <c r="H34" s="30"/>
      <c r="I34" s="64"/>
      <c r="J34" s="30">
        <v>8</v>
      </c>
      <c r="K34" s="30">
        <v>8</v>
      </c>
      <c r="L34" s="30" t="s">
        <v>99</v>
      </c>
      <c r="M34" s="30" t="s">
        <v>100</v>
      </c>
      <c r="N34" s="63" t="s">
        <v>34</v>
      </c>
    </row>
    <row r="35" spans="1:14" ht="20.25" x14ac:dyDescent="0.25">
      <c r="A35" s="101" t="s">
        <v>31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3"/>
    </row>
    <row r="36" spans="1:14" ht="51" customHeight="1" x14ac:dyDescent="0.25">
      <c r="A36" s="60">
        <v>26</v>
      </c>
      <c r="B36" s="68" t="s">
        <v>148</v>
      </c>
      <c r="C36" s="68" t="s">
        <v>45</v>
      </c>
      <c r="D36" s="63">
        <v>10</v>
      </c>
      <c r="E36" s="61" t="s">
        <v>81</v>
      </c>
      <c r="F36" s="60"/>
      <c r="G36" s="60"/>
      <c r="H36" s="68">
        <v>1</v>
      </c>
      <c r="I36" s="60"/>
      <c r="J36" s="68">
        <v>0</v>
      </c>
      <c r="K36" s="68">
        <v>1</v>
      </c>
      <c r="L36" s="68" t="s">
        <v>102</v>
      </c>
      <c r="M36" s="68" t="s">
        <v>103</v>
      </c>
      <c r="N36" s="63" t="s">
        <v>34</v>
      </c>
    </row>
    <row r="37" spans="1:14" ht="51" customHeight="1" x14ac:dyDescent="0.25">
      <c r="A37" s="60">
        <f>A36+1</f>
        <v>27</v>
      </c>
      <c r="B37" s="68" t="s">
        <v>158</v>
      </c>
      <c r="C37" s="68" t="s">
        <v>43</v>
      </c>
      <c r="D37" s="63">
        <v>10</v>
      </c>
      <c r="E37" s="61" t="s">
        <v>44</v>
      </c>
      <c r="F37" s="60"/>
      <c r="G37" s="60"/>
      <c r="H37" s="68">
        <v>0</v>
      </c>
      <c r="I37" s="60"/>
      <c r="J37" s="68">
        <v>1</v>
      </c>
      <c r="K37" s="68">
        <v>1</v>
      </c>
      <c r="L37" s="68" t="s">
        <v>104</v>
      </c>
      <c r="M37" s="68" t="s">
        <v>105</v>
      </c>
      <c r="N37" s="63" t="s">
        <v>34</v>
      </c>
    </row>
    <row r="38" spans="1:14" ht="51" customHeight="1" x14ac:dyDescent="0.25">
      <c r="A38" s="60">
        <f t="shared" ref="A38:A51" si="2">A37+1</f>
        <v>28</v>
      </c>
      <c r="B38" s="68" t="s">
        <v>158</v>
      </c>
      <c r="C38" s="68" t="s">
        <v>43</v>
      </c>
      <c r="D38" s="63">
        <v>10</v>
      </c>
      <c r="E38" s="61" t="s">
        <v>44</v>
      </c>
      <c r="F38" s="60"/>
      <c r="G38" s="60"/>
      <c r="H38" s="68">
        <v>0</v>
      </c>
      <c r="I38" s="60"/>
      <c r="J38" s="68">
        <v>1</v>
      </c>
      <c r="K38" s="68">
        <v>1</v>
      </c>
      <c r="L38" s="68" t="s">
        <v>106</v>
      </c>
      <c r="M38" s="68" t="s">
        <v>107</v>
      </c>
      <c r="N38" s="63" t="s">
        <v>34</v>
      </c>
    </row>
    <row r="39" spans="1:14" ht="51" customHeight="1" x14ac:dyDescent="0.25">
      <c r="A39" s="60">
        <f t="shared" si="2"/>
        <v>29</v>
      </c>
      <c r="B39" s="68" t="s">
        <v>145</v>
      </c>
      <c r="C39" s="68" t="s">
        <v>43</v>
      </c>
      <c r="D39" s="63">
        <v>10</v>
      </c>
      <c r="E39" s="61" t="s">
        <v>44</v>
      </c>
      <c r="F39" s="60"/>
      <c r="G39" s="60"/>
      <c r="H39" s="68">
        <v>0</v>
      </c>
      <c r="I39" s="60"/>
      <c r="J39" s="68">
        <v>1</v>
      </c>
      <c r="K39" s="68">
        <v>1</v>
      </c>
      <c r="L39" s="68" t="s">
        <v>108</v>
      </c>
      <c r="M39" s="68" t="s">
        <v>109</v>
      </c>
      <c r="N39" s="63" t="s">
        <v>34</v>
      </c>
    </row>
    <row r="40" spans="1:14" ht="51" customHeight="1" x14ac:dyDescent="0.25">
      <c r="A40" s="60">
        <f t="shared" si="2"/>
        <v>30</v>
      </c>
      <c r="B40" s="68" t="s">
        <v>152</v>
      </c>
      <c r="C40" s="68" t="s">
        <v>45</v>
      </c>
      <c r="D40" s="63">
        <v>10</v>
      </c>
      <c r="E40" s="53" t="s">
        <v>46</v>
      </c>
      <c r="F40" s="60"/>
      <c r="G40" s="60"/>
      <c r="H40" s="68">
        <v>0</v>
      </c>
      <c r="I40" s="60"/>
      <c r="J40" s="68">
        <v>1</v>
      </c>
      <c r="K40" s="68">
        <v>1</v>
      </c>
      <c r="L40" s="68" t="s">
        <v>110</v>
      </c>
      <c r="M40" s="68" t="s">
        <v>111</v>
      </c>
      <c r="N40" s="63" t="s">
        <v>34</v>
      </c>
    </row>
    <row r="41" spans="1:14" ht="51" customHeight="1" x14ac:dyDescent="0.25">
      <c r="A41" s="60">
        <f t="shared" si="2"/>
        <v>31</v>
      </c>
      <c r="B41" s="68" t="s">
        <v>159</v>
      </c>
      <c r="C41" s="68" t="s">
        <v>45</v>
      </c>
      <c r="D41" s="63">
        <v>10</v>
      </c>
      <c r="E41" s="53" t="s">
        <v>46</v>
      </c>
      <c r="F41" s="60"/>
      <c r="G41" s="60"/>
      <c r="H41" s="68">
        <v>0</v>
      </c>
      <c r="I41" s="60"/>
      <c r="J41" s="68">
        <v>1</v>
      </c>
      <c r="K41" s="68">
        <v>1</v>
      </c>
      <c r="L41" s="68" t="s">
        <v>112</v>
      </c>
      <c r="M41" s="68" t="s">
        <v>109</v>
      </c>
      <c r="N41" s="63" t="s">
        <v>34</v>
      </c>
    </row>
    <row r="42" spans="1:14" ht="51" customHeight="1" x14ac:dyDescent="0.25">
      <c r="A42" s="60">
        <f t="shared" si="2"/>
        <v>32</v>
      </c>
      <c r="B42" s="68" t="s">
        <v>160</v>
      </c>
      <c r="C42" s="68" t="s">
        <v>43</v>
      </c>
      <c r="D42" s="63">
        <v>10</v>
      </c>
      <c r="E42" s="61" t="s">
        <v>80</v>
      </c>
      <c r="F42" s="60"/>
      <c r="G42" s="60"/>
      <c r="H42" s="68">
        <v>1</v>
      </c>
      <c r="I42" s="60"/>
      <c r="J42" s="68">
        <v>0</v>
      </c>
      <c r="K42" s="68">
        <v>1</v>
      </c>
      <c r="L42" s="68" t="s">
        <v>113</v>
      </c>
      <c r="M42" s="68" t="s">
        <v>114</v>
      </c>
      <c r="N42" s="63" t="s">
        <v>34</v>
      </c>
    </row>
    <row r="43" spans="1:14" ht="51" customHeight="1" x14ac:dyDescent="0.25">
      <c r="A43" s="60">
        <f t="shared" si="2"/>
        <v>33</v>
      </c>
      <c r="B43" s="68" t="s">
        <v>157</v>
      </c>
      <c r="C43" s="68" t="s">
        <v>45</v>
      </c>
      <c r="D43" s="63">
        <v>10</v>
      </c>
      <c r="E43" s="53" t="s">
        <v>46</v>
      </c>
      <c r="F43" s="60"/>
      <c r="G43" s="60"/>
      <c r="H43" s="68">
        <v>0</v>
      </c>
      <c r="I43" s="60"/>
      <c r="J43" s="68">
        <v>13</v>
      </c>
      <c r="K43" s="68">
        <v>13</v>
      </c>
      <c r="L43" s="68" t="s">
        <v>115</v>
      </c>
      <c r="M43" s="68" t="s">
        <v>116</v>
      </c>
      <c r="N43" s="63" t="s">
        <v>34</v>
      </c>
    </row>
    <row r="44" spans="1:14" ht="51" customHeight="1" x14ac:dyDescent="0.25">
      <c r="A44" s="60">
        <f t="shared" si="2"/>
        <v>34</v>
      </c>
      <c r="B44" s="68" t="s">
        <v>161</v>
      </c>
      <c r="C44" s="68" t="s">
        <v>45</v>
      </c>
      <c r="D44" s="63">
        <v>10</v>
      </c>
      <c r="E44" s="53" t="s">
        <v>46</v>
      </c>
      <c r="F44" s="60"/>
      <c r="G44" s="60"/>
      <c r="H44" s="68">
        <v>0</v>
      </c>
      <c r="I44" s="60"/>
      <c r="J44" s="68">
        <v>1</v>
      </c>
      <c r="K44" s="68">
        <v>1</v>
      </c>
      <c r="L44" s="68" t="s">
        <v>117</v>
      </c>
      <c r="M44" s="68" t="s">
        <v>118</v>
      </c>
      <c r="N44" s="63" t="s">
        <v>34</v>
      </c>
    </row>
    <row r="45" spans="1:14" ht="51" customHeight="1" x14ac:dyDescent="0.25">
      <c r="A45" s="60">
        <f t="shared" si="2"/>
        <v>35</v>
      </c>
      <c r="B45" s="68" t="s">
        <v>153</v>
      </c>
      <c r="C45" s="68" t="s">
        <v>45</v>
      </c>
      <c r="D45" s="63">
        <v>10</v>
      </c>
      <c r="E45" s="53" t="s">
        <v>46</v>
      </c>
      <c r="F45" s="60"/>
      <c r="G45" s="60"/>
      <c r="H45" s="68">
        <v>0</v>
      </c>
      <c r="I45" s="60"/>
      <c r="J45" s="68">
        <v>1</v>
      </c>
      <c r="K45" s="68">
        <v>1</v>
      </c>
      <c r="L45" s="68" t="s">
        <v>117</v>
      </c>
      <c r="M45" s="68" t="s">
        <v>118</v>
      </c>
      <c r="N45" s="63" t="s">
        <v>34</v>
      </c>
    </row>
    <row r="46" spans="1:14" ht="51" customHeight="1" x14ac:dyDescent="0.25">
      <c r="A46" s="60">
        <f t="shared" si="2"/>
        <v>36</v>
      </c>
      <c r="B46" s="68" t="s">
        <v>162</v>
      </c>
      <c r="C46" s="68" t="s">
        <v>45</v>
      </c>
      <c r="D46" s="63">
        <v>10</v>
      </c>
      <c r="E46" s="53" t="s">
        <v>46</v>
      </c>
      <c r="F46" s="60"/>
      <c r="G46" s="60"/>
      <c r="H46" s="68">
        <v>0</v>
      </c>
      <c r="I46" s="60"/>
      <c r="J46" s="68">
        <v>3</v>
      </c>
      <c r="K46" s="68">
        <v>3</v>
      </c>
      <c r="L46" s="68" t="s">
        <v>119</v>
      </c>
      <c r="M46" s="68" t="s">
        <v>120</v>
      </c>
      <c r="N46" s="63" t="s">
        <v>34</v>
      </c>
    </row>
    <row r="47" spans="1:14" ht="51" customHeight="1" x14ac:dyDescent="0.25">
      <c r="A47" s="60">
        <f t="shared" si="2"/>
        <v>37</v>
      </c>
      <c r="B47" s="68" t="s">
        <v>156</v>
      </c>
      <c r="C47" s="68" t="s">
        <v>45</v>
      </c>
      <c r="D47" s="63">
        <v>10</v>
      </c>
      <c r="E47" s="61" t="s">
        <v>81</v>
      </c>
      <c r="F47" s="60"/>
      <c r="G47" s="60"/>
      <c r="H47" s="68">
        <v>0</v>
      </c>
      <c r="I47" s="60"/>
      <c r="J47" s="68">
        <v>1</v>
      </c>
      <c r="K47" s="68">
        <v>1</v>
      </c>
      <c r="L47" s="68" t="s">
        <v>121</v>
      </c>
      <c r="M47" s="68" t="s">
        <v>122</v>
      </c>
      <c r="N47" s="63" t="s">
        <v>34</v>
      </c>
    </row>
    <row r="48" spans="1:14" ht="51" customHeight="1" x14ac:dyDescent="0.25">
      <c r="A48" s="60">
        <f t="shared" si="2"/>
        <v>38</v>
      </c>
      <c r="B48" s="68" t="s">
        <v>163</v>
      </c>
      <c r="C48" s="68" t="s">
        <v>101</v>
      </c>
      <c r="D48" s="63">
        <v>10</v>
      </c>
      <c r="E48" s="61" t="s">
        <v>144</v>
      </c>
      <c r="F48" s="60"/>
      <c r="G48" s="60"/>
      <c r="H48" s="68">
        <v>0</v>
      </c>
      <c r="I48" s="60"/>
      <c r="J48" s="68">
        <v>1</v>
      </c>
      <c r="K48" s="68">
        <v>1</v>
      </c>
      <c r="L48" s="68" t="s">
        <v>123</v>
      </c>
      <c r="M48" s="68" t="s">
        <v>124</v>
      </c>
      <c r="N48" s="63" t="s">
        <v>34</v>
      </c>
    </row>
    <row r="49" spans="1:14" ht="51" customHeight="1" x14ac:dyDescent="0.25">
      <c r="A49" s="60">
        <f t="shared" si="2"/>
        <v>39</v>
      </c>
      <c r="B49" s="68" t="s">
        <v>164</v>
      </c>
      <c r="C49" s="68" t="s">
        <v>45</v>
      </c>
      <c r="D49" s="63">
        <v>10</v>
      </c>
      <c r="E49" s="61" t="s">
        <v>81</v>
      </c>
      <c r="F49" s="60"/>
      <c r="G49" s="60"/>
      <c r="H49" s="68">
        <v>0</v>
      </c>
      <c r="I49" s="60"/>
      <c r="J49" s="68">
        <v>3</v>
      </c>
      <c r="K49" s="68">
        <v>3</v>
      </c>
      <c r="L49" s="68" t="s">
        <v>125</v>
      </c>
      <c r="M49" s="68" t="s">
        <v>126</v>
      </c>
      <c r="N49" s="63" t="s">
        <v>34</v>
      </c>
    </row>
    <row r="50" spans="1:14" ht="51" customHeight="1" x14ac:dyDescent="0.25">
      <c r="A50" s="60">
        <f t="shared" si="2"/>
        <v>40</v>
      </c>
      <c r="B50" s="68" t="s">
        <v>153</v>
      </c>
      <c r="C50" s="68" t="s">
        <v>45</v>
      </c>
      <c r="D50" s="63">
        <v>10</v>
      </c>
      <c r="E50" s="53" t="s">
        <v>46</v>
      </c>
      <c r="F50" s="60"/>
      <c r="G50" s="60"/>
      <c r="H50" s="68">
        <v>0</v>
      </c>
      <c r="I50" s="60"/>
      <c r="J50" s="68">
        <v>1</v>
      </c>
      <c r="K50" s="68">
        <v>1</v>
      </c>
      <c r="L50" s="68" t="s">
        <v>127</v>
      </c>
      <c r="M50" s="68" t="s">
        <v>128</v>
      </c>
      <c r="N50" s="63" t="s">
        <v>34</v>
      </c>
    </row>
    <row r="51" spans="1:14" ht="51" customHeight="1" x14ac:dyDescent="0.25">
      <c r="A51" s="60">
        <f t="shared" si="2"/>
        <v>41</v>
      </c>
      <c r="B51" s="68" t="s">
        <v>160</v>
      </c>
      <c r="C51" s="68" t="s">
        <v>43</v>
      </c>
      <c r="D51" s="63">
        <v>10</v>
      </c>
      <c r="E51" s="61" t="s">
        <v>80</v>
      </c>
      <c r="F51" s="60"/>
      <c r="G51" s="60"/>
      <c r="H51" s="68">
        <v>1</v>
      </c>
      <c r="I51" s="60"/>
      <c r="J51" s="68">
        <v>0</v>
      </c>
      <c r="K51" s="68">
        <v>1</v>
      </c>
      <c r="L51" s="68" t="s">
        <v>129</v>
      </c>
      <c r="M51" s="68" t="s">
        <v>130</v>
      </c>
      <c r="N51" s="63" t="s">
        <v>34</v>
      </c>
    </row>
    <row r="52" spans="1:14" ht="51" customHeight="1" x14ac:dyDescent="0.25">
      <c r="A52" s="60">
        <f t="shared" ref="A52:A58" si="3">A51+1</f>
        <v>42</v>
      </c>
      <c r="B52" s="68" t="s">
        <v>157</v>
      </c>
      <c r="C52" s="68" t="s">
        <v>45</v>
      </c>
      <c r="D52" s="63">
        <v>10</v>
      </c>
      <c r="E52" s="61" t="s">
        <v>81</v>
      </c>
      <c r="F52" s="60"/>
      <c r="G52" s="60"/>
      <c r="H52" s="68">
        <v>0</v>
      </c>
      <c r="I52" s="60"/>
      <c r="J52" s="68">
        <v>13</v>
      </c>
      <c r="K52" s="68">
        <v>13</v>
      </c>
      <c r="L52" s="68" t="s">
        <v>131</v>
      </c>
      <c r="M52" s="68" t="s">
        <v>132</v>
      </c>
      <c r="N52" s="63" t="s">
        <v>34</v>
      </c>
    </row>
    <row r="53" spans="1:14" ht="51" customHeight="1" x14ac:dyDescent="0.25">
      <c r="A53" s="60">
        <f t="shared" si="3"/>
        <v>43</v>
      </c>
      <c r="B53" s="68" t="s">
        <v>157</v>
      </c>
      <c r="C53" s="68" t="s">
        <v>45</v>
      </c>
      <c r="D53" s="63">
        <v>10</v>
      </c>
      <c r="E53" s="61" t="s">
        <v>81</v>
      </c>
      <c r="F53" s="60"/>
      <c r="G53" s="60"/>
      <c r="H53" s="68">
        <v>0</v>
      </c>
      <c r="I53" s="60"/>
      <c r="J53" s="68">
        <v>13</v>
      </c>
      <c r="K53" s="68">
        <v>13</v>
      </c>
      <c r="L53" s="68" t="s">
        <v>133</v>
      </c>
      <c r="M53" s="68" t="s">
        <v>134</v>
      </c>
      <c r="N53" s="63" t="s">
        <v>34</v>
      </c>
    </row>
    <row r="54" spans="1:14" ht="51" customHeight="1" x14ac:dyDescent="0.25">
      <c r="A54" s="60">
        <f t="shared" si="3"/>
        <v>44</v>
      </c>
      <c r="B54" s="68" t="s">
        <v>165</v>
      </c>
      <c r="C54" s="68" t="s">
        <v>45</v>
      </c>
      <c r="D54" s="63">
        <v>10</v>
      </c>
      <c r="E54" s="61" t="s">
        <v>81</v>
      </c>
      <c r="F54" s="60"/>
      <c r="G54" s="60"/>
      <c r="H54" s="68">
        <v>0</v>
      </c>
      <c r="I54" s="60"/>
      <c r="J54" s="68">
        <v>1</v>
      </c>
      <c r="K54" s="68">
        <v>1</v>
      </c>
      <c r="L54" s="68" t="s">
        <v>131</v>
      </c>
      <c r="M54" s="68" t="s">
        <v>135</v>
      </c>
      <c r="N54" s="63" t="s">
        <v>34</v>
      </c>
    </row>
    <row r="55" spans="1:14" ht="51" customHeight="1" x14ac:dyDescent="0.25">
      <c r="A55" s="60">
        <f t="shared" si="3"/>
        <v>45</v>
      </c>
      <c r="B55" s="68" t="s">
        <v>159</v>
      </c>
      <c r="C55" s="68" t="s">
        <v>45</v>
      </c>
      <c r="D55" s="63">
        <v>10</v>
      </c>
      <c r="E55" s="53" t="s">
        <v>46</v>
      </c>
      <c r="F55" s="60"/>
      <c r="G55" s="60"/>
      <c r="H55" s="68">
        <v>0</v>
      </c>
      <c r="I55" s="60"/>
      <c r="J55" s="68">
        <v>1</v>
      </c>
      <c r="K55" s="68">
        <v>1</v>
      </c>
      <c r="L55" s="68" t="s">
        <v>136</v>
      </c>
      <c r="M55" s="68" t="s">
        <v>137</v>
      </c>
      <c r="N55" s="63" t="s">
        <v>34</v>
      </c>
    </row>
    <row r="56" spans="1:14" ht="51" customHeight="1" x14ac:dyDescent="0.25">
      <c r="A56" s="60">
        <f t="shared" si="3"/>
        <v>46</v>
      </c>
      <c r="B56" s="68" t="s">
        <v>164</v>
      </c>
      <c r="C56" s="68" t="s">
        <v>45</v>
      </c>
      <c r="D56" s="63">
        <v>10</v>
      </c>
      <c r="E56" s="53" t="s">
        <v>46</v>
      </c>
      <c r="F56" s="60"/>
      <c r="G56" s="60"/>
      <c r="H56" s="68">
        <v>0</v>
      </c>
      <c r="I56" s="60"/>
      <c r="J56" s="68">
        <v>3</v>
      </c>
      <c r="K56" s="68">
        <v>3</v>
      </c>
      <c r="L56" s="68" t="s">
        <v>138</v>
      </c>
      <c r="M56" s="68" t="s">
        <v>139</v>
      </c>
      <c r="N56" s="63" t="s">
        <v>34</v>
      </c>
    </row>
    <row r="57" spans="1:14" ht="51" customHeight="1" x14ac:dyDescent="0.25">
      <c r="A57" s="60">
        <f t="shared" si="3"/>
        <v>47</v>
      </c>
      <c r="B57" s="68" t="s">
        <v>145</v>
      </c>
      <c r="C57" s="68" t="s">
        <v>43</v>
      </c>
      <c r="D57" s="63">
        <v>10</v>
      </c>
      <c r="E57" s="61" t="s">
        <v>80</v>
      </c>
      <c r="F57" s="60"/>
      <c r="G57" s="60"/>
      <c r="H57" s="68">
        <v>0</v>
      </c>
      <c r="I57" s="60"/>
      <c r="J57" s="68">
        <v>1</v>
      </c>
      <c r="K57" s="68">
        <v>1</v>
      </c>
      <c r="L57" s="68" t="s">
        <v>140</v>
      </c>
      <c r="M57" s="68" t="s">
        <v>141</v>
      </c>
      <c r="N57" s="63" t="s">
        <v>34</v>
      </c>
    </row>
    <row r="58" spans="1:14" ht="51" customHeight="1" x14ac:dyDescent="0.25">
      <c r="A58" s="60">
        <f t="shared" si="3"/>
        <v>48</v>
      </c>
      <c r="B58" s="68" t="s">
        <v>166</v>
      </c>
      <c r="C58" s="68" t="s">
        <v>45</v>
      </c>
      <c r="D58" s="63">
        <v>10</v>
      </c>
      <c r="E58" s="53" t="s">
        <v>46</v>
      </c>
      <c r="F58" s="60"/>
      <c r="G58" s="60"/>
      <c r="H58" s="68">
        <v>0</v>
      </c>
      <c r="I58" s="60"/>
      <c r="J58" s="68">
        <v>1</v>
      </c>
      <c r="K58" s="68">
        <v>1</v>
      </c>
      <c r="L58" s="68" t="s">
        <v>142</v>
      </c>
      <c r="M58" s="68" t="s">
        <v>143</v>
      </c>
      <c r="N58" s="63" t="s">
        <v>34</v>
      </c>
    </row>
    <row r="59" spans="1:14" ht="20.25" x14ac:dyDescent="0.25">
      <c r="A59" s="101" t="s">
        <v>32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3"/>
    </row>
    <row r="60" spans="1:14" ht="51" customHeight="1" x14ac:dyDescent="0.25">
      <c r="A60" s="60">
        <v>49</v>
      </c>
      <c r="B60" s="30" t="s">
        <v>163</v>
      </c>
      <c r="C60" s="30" t="s">
        <v>43</v>
      </c>
      <c r="D60" s="63">
        <v>10</v>
      </c>
      <c r="E60" s="61" t="s">
        <v>80</v>
      </c>
      <c r="F60" s="60"/>
      <c r="G60" s="60"/>
      <c r="H60" s="68"/>
      <c r="I60" s="60"/>
      <c r="J60" s="30">
        <v>2</v>
      </c>
      <c r="K60" s="30">
        <v>2</v>
      </c>
      <c r="L60" s="30" t="s">
        <v>175</v>
      </c>
      <c r="M60" s="30" t="s">
        <v>176</v>
      </c>
      <c r="N60" s="63" t="s">
        <v>34</v>
      </c>
    </row>
    <row r="61" spans="1:14" ht="51" customHeight="1" x14ac:dyDescent="0.25">
      <c r="A61" s="60">
        <f>A60+1</f>
        <v>50</v>
      </c>
      <c r="B61" s="68" t="s">
        <v>153</v>
      </c>
      <c r="C61" s="68" t="s">
        <v>45</v>
      </c>
      <c r="D61" s="63">
        <v>10</v>
      </c>
      <c r="E61" s="53" t="s">
        <v>46</v>
      </c>
      <c r="F61" s="60"/>
      <c r="G61" s="60"/>
      <c r="H61" s="68"/>
      <c r="I61" s="60"/>
      <c r="J61" s="68">
        <v>1</v>
      </c>
      <c r="K61" s="68">
        <v>1</v>
      </c>
      <c r="L61" s="68" t="s">
        <v>177</v>
      </c>
      <c r="M61" s="68" t="s">
        <v>178</v>
      </c>
      <c r="N61" s="63" t="s">
        <v>34</v>
      </c>
    </row>
    <row r="62" spans="1:14" ht="51" customHeight="1" x14ac:dyDescent="0.25">
      <c r="A62" s="60">
        <f t="shared" ref="A62:A70" si="4">A61+1</f>
        <v>51</v>
      </c>
      <c r="B62" s="68" t="s">
        <v>153</v>
      </c>
      <c r="C62" s="68" t="s">
        <v>45</v>
      </c>
      <c r="D62" s="63">
        <v>10</v>
      </c>
      <c r="E62" s="53" t="s">
        <v>46</v>
      </c>
      <c r="F62" s="60"/>
      <c r="G62" s="60"/>
      <c r="H62" s="68"/>
      <c r="I62" s="60"/>
      <c r="J62" s="68">
        <v>1</v>
      </c>
      <c r="K62" s="68">
        <v>1</v>
      </c>
      <c r="L62" s="68" t="s">
        <v>179</v>
      </c>
      <c r="M62" s="68" t="s">
        <v>180</v>
      </c>
      <c r="N62" s="63" t="s">
        <v>34</v>
      </c>
    </row>
    <row r="63" spans="1:14" ht="51" customHeight="1" x14ac:dyDescent="0.25">
      <c r="A63" s="60">
        <f t="shared" si="4"/>
        <v>52</v>
      </c>
      <c r="B63" s="30" t="s">
        <v>171</v>
      </c>
      <c r="C63" s="30" t="s">
        <v>45</v>
      </c>
      <c r="D63" s="63">
        <v>10</v>
      </c>
      <c r="E63" s="53" t="s">
        <v>46</v>
      </c>
      <c r="F63" s="60"/>
      <c r="G63" s="60"/>
      <c r="H63" s="68"/>
      <c r="I63" s="60"/>
      <c r="J63" s="30">
        <v>2</v>
      </c>
      <c r="K63" s="30">
        <v>2</v>
      </c>
      <c r="L63" s="30" t="s">
        <v>181</v>
      </c>
      <c r="M63" s="30" t="s">
        <v>182</v>
      </c>
      <c r="N63" s="63" t="s">
        <v>34</v>
      </c>
    </row>
    <row r="64" spans="1:14" ht="51" customHeight="1" x14ac:dyDescent="0.25">
      <c r="A64" s="60">
        <f t="shared" si="4"/>
        <v>53</v>
      </c>
      <c r="B64" s="30" t="s">
        <v>172</v>
      </c>
      <c r="C64" s="30" t="s">
        <v>45</v>
      </c>
      <c r="D64" s="63">
        <v>10</v>
      </c>
      <c r="E64" s="53" t="s">
        <v>46</v>
      </c>
      <c r="F64" s="60"/>
      <c r="G64" s="60"/>
      <c r="H64" s="68"/>
      <c r="I64" s="60"/>
      <c r="J64" s="30">
        <v>3</v>
      </c>
      <c r="K64" s="30">
        <v>3</v>
      </c>
      <c r="L64" s="30" t="s">
        <v>183</v>
      </c>
      <c r="M64" s="30" t="s">
        <v>184</v>
      </c>
      <c r="N64" s="63" t="s">
        <v>34</v>
      </c>
    </row>
    <row r="65" spans="1:14" ht="51" customHeight="1" x14ac:dyDescent="0.25">
      <c r="A65" s="60">
        <f t="shared" si="4"/>
        <v>54</v>
      </c>
      <c r="B65" s="68" t="s">
        <v>173</v>
      </c>
      <c r="C65" s="68" t="s">
        <v>45</v>
      </c>
      <c r="D65" s="63">
        <v>10</v>
      </c>
      <c r="E65" s="61" t="s">
        <v>81</v>
      </c>
      <c r="F65" s="60"/>
      <c r="G65" s="60"/>
      <c r="H65" s="68"/>
      <c r="I65" s="60"/>
      <c r="J65" s="68">
        <v>1</v>
      </c>
      <c r="K65" s="68">
        <v>1</v>
      </c>
      <c r="L65" s="30" t="s">
        <v>185</v>
      </c>
      <c r="M65" s="30" t="s">
        <v>186</v>
      </c>
      <c r="N65" s="63" t="s">
        <v>34</v>
      </c>
    </row>
    <row r="66" spans="1:14" ht="51" customHeight="1" x14ac:dyDescent="0.25">
      <c r="A66" s="60">
        <f t="shared" si="4"/>
        <v>55</v>
      </c>
      <c r="B66" s="68" t="s">
        <v>156</v>
      </c>
      <c r="C66" s="68" t="s">
        <v>45</v>
      </c>
      <c r="D66" s="63">
        <v>10</v>
      </c>
      <c r="E66" s="53" t="s">
        <v>46</v>
      </c>
      <c r="F66" s="60"/>
      <c r="G66" s="60"/>
      <c r="H66" s="68"/>
      <c r="I66" s="60"/>
      <c r="J66" s="68">
        <v>1</v>
      </c>
      <c r="K66" s="68">
        <v>1</v>
      </c>
      <c r="L66" s="30" t="s">
        <v>187</v>
      </c>
      <c r="M66" s="30" t="s">
        <v>188</v>
      </c>
      <c r="N66" s="63" t="s">
        <v>34</v>
      </c>
    </row>
    <row r="67" spans="1:14" ht="51" customHeight="1" x14ac:dyDescent="0.25">
      <c r="A67" s="60">
        <f t="shared" si="4"/>
        <v>56</v>
      </c>
      <c r="B67" s="30" t="s">
        <v>163</v>
      </c>
      <c r="C67" s="30" t="s">
        <v>43</v>
      </c>
      <c r="D67" s="63">
        <v>10</v>
      </c>
      <c r="E67" s="61" t="s">
        <v>80</v>
      </c>
      <c r="F67" s="60"/>
      <c r="G67" s="60"/>
      <c r="H67" s="68"/>
      <c r="I67" s="60"/>
      <c r="J67" s="30">
        <v>2</v>
      </c>
      <c r="K67" s="30">
        <v>2</v>
      </c>
      <c r="L67" s="30" t="s">
        <v>189</v>
      </c>
      <c r="M67" s="30" t="s">
        <v>190</v>
      </c>
      <c r="N67" s="63" t="s">
        <v>34</v>
      </c>
    </row>
    <row r="68" spans="1:14" ht="51" customHeight="1" x14ac:dyDescent="0.25">
      <c r="A68" s="60">
        <f t="shared" si="4"/>
        <v>57</v>
      </c>
      <c r="B68" s="68" t="s">
        <v>159</v>
      </c>
      <c r="C68" s="68" t="s">
        <v>45</v>
      </c>
      <c r="D68" s="63">
        <v>10</v>
      </c>
      <c r="E68" s="61" t="s">
        <v>81</v>
      </c>
      <c r="F68" s="60"/>
      <c r="G68" s="60"/>
      <c r="H68" s="68"/>
      <c r="I68" s="60"/>
      <c r="J68" s="68">
        <v>1</v>
      </c>
      <c r="K68" s="68">
        <v>1</v>
      </c>
      <c r="L68" s="30" t="s">
        <v>191</v>
      </c>
      <c r="M68" s="30" t="s">
        <v>192</v>
      </c>
      <c r="N68" s="63" t="s">
        <v>34</v>
      </c>
    </row>
    <row r="69" spans="1:14" ht="51" customHeight="1" x14ac:dyDescent="0.25">
      <c r="A69" s="60">
        <f t="shared" si="4"/>
        <v>58</v>
      </c>
      <c r="B69" s="30" t="s">
        <v>174</v>
      </c>
      <c r="C69" s="30" t="s">
        <v>45</v>
      </c>
      <c r="D69" s="63">
        <v>10</v>
      </c>
      <c r="E69" s="61" t="s">
        <v>81</v>
      </c>
      <c r="F69" s="60"/>
      <c r="G69" s="60"/>
      <c r="H69" s="68"/>
      <c r="I69" s="60"/>
      <c r="J69" s="30">
        <v>6</v>
      </c>
      <c r="K69" s="30">
        <v>6</v>
      </c>
      <c r="L69" s="30" t="s">
        <v>193</v>
      </c>
      <c r="M69" s="30" t="s">
        <v>194</v>
      </c>
      <c r="N69" s="63" t="s">
        <v>34</v>
      </c>
    </row>
    <row r="70" spans="1:14" ht="51" customHeight="1" x14ac:dyDescent="0.25">
      <c r="A70" s="60">
        <f t="shared" si="4"/>
        <v>59</v>
      </c>
      <c r="B70" s="68" t="s">
        <v>157</v>
      </c>
      <c r="C70" s="68" t="s">
        <v>45</v>
      </c>
      <c r="D70" s="63">
        <v>10</v>
      </c>
      <c r="E70" s="61" t="s">
        <v>81</v>
      </c>
      <c r="F70" s="60"/>
      <c r="G70" s="60"/>
      <c r="H70" s="68"/>
      <c r="I70" s="60"/>
      <c r="J70" s="68">
        <v>13</v>
      </c>
      <c r="K70" s="68">
        <v>13</v>
      </c>
      <c r="L70" s="68" t="s">
        <v>195</v>
      </c>
      <c r="M70" s="68" t="s">
        <v>196</v>
      </c>
      <c r="N70" s="63" t="s">
        <v>34</v>
      </c>
    </row>
    <row r="71" spans="1:14" ht="20.25" x14ac:dyDescent="0.25">
      <c r="A71" s="101" t="s">
        <v>33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3"/>
    </row>
    <row r="72" spans="1:14" ht="118.5" customHeight="1" x14ac:dyDescent="0.25">
      <c r="A72" s="47">
        <v>60</v>
      </c>
      <c r="B72" s="48" t="s">
        <v>156</v>
      </c>
      <c r="C72" s="68" t="s">
        <v>45</v>
      </c>
      <c r="D72" s="49">
        <v>10</v>
      </c>
      <c r="E72" s="61" t="s">
        <v>81</v>
      </c>
      <c r="F72" s="47"/>
      <c r="G72" s="47"/>
      <c r="H72" s="47"/>
      <c r="I72" s="47"/>
      <c r="J72" s="30">
        <v>1</v>
      </c>
      <c r="K72" s="30">
        <v>1</v>
      </c>
      <c r="L72" s="30" t="s">
        <v>197</v>
      </c>
      <c r="M72" s="30" t="s">
        <v>198</v>
      </c>
      <c r="N72" s="63" t="s">
        <v>34</v>
      </c>
    </row>
    <row r="73" spans="1:14" ht="118.5" customHeight="1" x14ac:dyDescent="0.25">
      <c r="A73" s="47">
        <f>A72+1</f>
        <v>61</v>
      </c>
      <c r="B73" s="48" t="s">
        <v>171</v>
      </c>
      <c r="C73" s="30" t="s">
        <v>45</v>
      </c>
      <c r="D73" s="49">
        <v>10</v>
      </c>
      <c r="E73" s="53" t="s">
        <v>46</v>
      </c>
      <c r="F73" s="47"/>
      <c r="G73" s="47"/>
      <c r="H73" s="47"/>
      <c r="I73" s="47"/>
      <c r="J73" s="30">
        <v>2</v>
      </c>
      <c r="K73" s="30">
        <v>2</v>
      </c>
      <c r="L73" s="30" t="s">
        <v>199</v>
      </c>
      <c r="M73" s="30" t="s">
        <v>200</v>
      </c>
      <c r="N73" s="63" t="s">
        <v>34</v>
      </c>
    </row>
    <row r="74" spans="1:14" ht="118.5" customHeight="1" x14ac:dyDescent="0.25">
      <c r="A74" s="47">
        <f t="shared" ref="A74:A83" si="5">A73+1</f>
        <v>62</v>
      </c>
      <c r="B74" s="48" t="s">
        <v>156</v>
      </c>
      <c r="C74" s="68" t="s">
        <v>45</v>
      </c>
      <c r="D74" s="49">
        <v>10</v>
      </c>
      <c r="E74" s="61" t="s">
        <v>81</v>
      </c>
      <c r="F74" s="47"/>
      <c r="G74" s="47"/>
      <c r="H74" s="47"/>
      <c r="I74" s="47"/>
      <c r="J74" s="30">
        <v>1</v>
      </c>
      <c r="K74" s="30">
        <v>1</v>
      </c>
      <c r="L74" s="30" t="s">
        <v>201</v>
      </c>
      <c r="M74" s="30" t="s">
        <v>202</v>
      </c>
      <c r="N74" s="63" t="s">
        <v>34</v>
      </c>
    </row>
    <row r="75" spans="1:14" ht="118.5" customHeight="1" x14ac:dyDescent="0.25">
      <c r="A75" s="47">
        <f t="shared" si="5"/>
        <v>63</v>
      </c>
      <c r="B75" s="48" t="s">
        <v>172</v>
      </c>
      <c r="C75" s="30" t="s">
        <v>45</v>
      </c>
      <c r="D75" s="49">
        <v>10</v>
      </c>
      <c r="E75" s="61" t="s">
        <v>81</v>
      </c>
      <c r="F75" s="47"/>
      <c r="G75" s="47"/>
      <c r="H75" s="47"/>
      <c r="I75" s="47"/>
      <c r="J75" s="30">
        <v>1</v>
      </c>
      <c r="K75" s="30">
        <v>1</v>
      </c>
      <c r="L75" s="30" t="s">
        <v>203</v>
      </c>
      <c r="M75" s="30" t="s">
        <v>204</v>
      </c>
      <c r="N75" s="63" t="s">
        <v>34</v>
      </c>
    </row>
    <row r="76" spans="1:14" ht="118.5" customHeight="1" x14ac:dyDescent="0.25">
      <c r="A76" s="47">
        <f t="shared" si="5"/>
        <v>64</v>
      </c>
      <c r="B76" s="48" t="s">
        <v>153</v>
      </c>
      <c r="C76" s="68" t="s">
        <v>45</v>
      </c>
      <c r="D76" s="49">
        <v>10</v>
      </c>
      <c r="E76" s="61" t="s">
        <v>81</v>
      </c>
      <c r="F76" s="47"/>
      <c r="G76" s="47"/>
      <c r="H76" s="47"/>
      <c r="I76" s="47"/>
      <c r="J76" s="30">
        <v>1</v>
      </c>
      <c r="K76" s="30">
        <v>1</v>
      </c>
      <c r="L76" s="30" t="s">
        <v>205</v>
      </c>
      <c r="M76" s="30" t="s">
        <v>206</v>
      </c>
      <c r="N76" s="63" t="s">
        <v>34</v>
      </c>
    </row>
    <row r="77" spans="1:14" ht="118.5" customHeight="1" x14ac:dyDescent="0.25">
      <c r="A77" s="47">
        <f t="shared" si="5"/>
        <v>65</v>
      </c>
      <c r="B77" s="48" t="s">
        <v>145</v>
      </c>
      <c r="C77" s="68" t="s">
        <v>43</v>
      </c>
      <c r="D77" s="49">
        <v>10</v>
      </c>
      <c r="E77" s="61" t="s">
        <v>80</v>
      </c>
      <c r="F77" s="47"/>
      <c r="G77" s="47"/>
      <c r="H77" s="47"/>
      <c r="I77" s="47"/>
      <c r="J77" s="30">
        <v>1</v>
      </c>
      <c r="K77" s="30">
        <v>1</v>
      </c>
      <c r="L77" s="30" t="s">
        <v>207</v>
      </c>
      <c r="M77" s="30" t="s">
        <v>208</v>
      </c>
      <c r="N77" s="63" t="s">
        <v>34</v>
      </c>
    </row>
    <row r="78" spans="1:14" ht="118.5" customHeight="1" x14ac:dyDescent="0.25">
      <c r="A78" s="47">
        <f t="shared" si="5"/>
        <v>66</v>
      </c>
      <c r="B78" s="48" t="s">
        <v>156</v>
      </c>
      <c r="C78" s="68" t="s">
        <v>45</v>
      </c>
      <c r="D78" s="49">
        <v>10</v>
      </c>
      <c r="E78" s="61" t="s">
        <v>81</v>
      </c>
      <c r="F78" s="47"/>
      <c r="G78" s="47"/>
      <c r="H78" s="47"/>
      <c r="I78" s="47"/>
      <c r="J78" s="30">
        <v>1</v>
      </c>
      <c r="K78" s="30">
        <v>1</v>
      </c>
      <c r="L78" s="30" t="s">
        <v>209</v>
      </c>
      <c r="M78" s="30" t="s">
        <v>210</v>
      </c>
      <c r="N78" s="63" t="s">
        <v>34</v>
      </c>
    </row>
    <row r="79" spans="1:14" ht="118.5" customHeight="1" x14ac:dyDescent="0.25">
      <c r="A79" s="47">
        <f t="shared" si="5"/>
        <v>67</v>
      </c>
      <c r="B79" s="48" t="s">
        <v>171</v>
      </c>
      <c r="C79" s="30" t="s">
        <v>45</v>
      </c>
      <c r="D79" s="49">
        <v>10</v>
      </c>
      <c r="E79" s="61" t="s">
        <v>81</v>
      </c>
      <c r="F79" s="47"/>
      <c r="G79" s="47"/>
      <c r="H79" s="47"/>
      <c r="I79" s="47"/>
      <c r="J79" s="30">
        <v>1</v>
      </c>
      <c r="K79" s="30">
        <v>1</v>
      </c>
      <c r="L79" s="30" t="s">
        <v>211</v>
      </c>
      <c r="M79" s="30" t="s">
        <v>212</v>
      </c>
      <c r="N79" s="63" t="s">
        <v>34</v>
      </c>
    </row>
    <row r="80" spans="1:14" ht="118.5" customHeight="1" x14ac:dyDescent="0.25">
      <c r="A80" s="47">
        <f t="shared" si="5"/>
        <v>68</v>
      </c>
      <c r="B80" s="48" t="s">
        <v>171</v>
      </c>
      <c r="C80" s="30" t="s">
        <v>45</v>
      </c>
      <c r="D80" s="49">
        <v>10</v>
      </c>
      <c r="E80" s="61" t="s">
        <v>81</v>
      </c>
      <c r="F80" s="47"/>
      <c r="G80" s="47"/>
      <c r="H80" s="47"/>
      <c r="I80" s="47"/>
      <c r="J80" s="30">
        <v>2</v>
      </c>
      <c r="K80" s="30">
        <v>2</v>
      </c>
      <c r="L80" s="30" t="s">
        <v>213</v>
      </c>
      <c r="M80" s="30" t="s">
        <v>214</v>
      </c>
      <c r="N80" s="63" t="s">
        <v>34</v>
      </c>
    </row>
    <row r="81" spans="1:14" ht="118.5" customHeight="1" x14ac:dyDescent="0.25">
      <c r="A81" s="47">
        <f t="shared" si="5"/>
        <v>69</v>
      </c>
      <c r="B81" s="48" t="s">
        <v>163</v>
      </c>
      <c r="C81" s="30" t="s">
        <v>43</v>
      </c>
      <c r="D81" s="49">
        <v>10</v>
      </c>
      <c r="E81" s="61" t="s">
        <v>80</v>
      </c>
      <c r="F81" s="47"/>
      <c r="G81" s="47"/>
      <c r="H81" s="47"/>
      <c r="I81" s="47"/>
      <c r="J81" s="30">
        <v>2</v>
      </c>
      <c r="K81" s="30">
        <v>2</v>
      </c>
      <c r="L81" s="30" t="s">
        <v>215</v>
      </c>
      <c r="M81" s="30" t="s">
        <v>216</v>
      </c>
      <c r="N81" s="63" t="s">
        <v>34</v>
      </c>
    </row>
    <row r="82" spans="1:14" ht="118.5" customHeight="1" x14ac:dyDescent="0.25">
      <c r="A82" s="47">
        <f t="shared" si="5"/>
        <v>70</v>
      </c>
      <c r="B82" s="48" t="s">
        <v>163</v>
      </c>
      <c r="C82" s="30" t="s">
        <v>43</v>
      </c>
      <c r="D82" s="49">
        <v>10</v>
      </c>
      <c r="E82" s="61" t="s">
        <v>80</v>
      </c>
      <c r="F82" s="47"/>
      <c r="G82" s="47"/>
      <c r="H82" s="47"/>
      <c r="I82" s="47"/>
      <c r="J82" s="30">
        <v>2</v>
      </c>
      <c r="K82" s="30">
        <v>2</v>
      </c>
      <c r="L82" s="30" t="s">
        <v>217</v>
      </c>
      <c r="M82" s="30" t="s">
        <v>218</v>
      </c>
      <c r="N82" s="63" t="s">
        <v>34</v>
      </c>
    </row>
    <row r="83" spans="1:14" ht="118.5" customHeight="1" x14ac:dyDescent="0.25">
      <c r="A83" s="47">
        <f t="shared" si="5"/>
        <v>71</v>
      </c>
      <c r="B83" s="48" t="s">
        <v>145</v>
      </c>
      <c r="C83" s="68" t="s">
        <v>43</v>
      </c>
      <c r="D83" s="49">
        <v>10</v>
      </c>
      <c r="E83" s="61" t="s">
        <v>44</v>
      </c>
      <c r="F83" s="47"/>
      <c r="G83" s="47"/>
      <c r="H83" s="47"/>
      <c r="I83" s="47"/>
      <c r="J83" s="30">
        <v>1</v>
      </c>
      <c r="K83" s="30">
        <v>1</v>
      </c>
      <c r="L83" s="30" t="s">
        <v>219</v>
      </c>
      <c r="M83" s="30" t="s">
        <v>220</v>
      </c>
      <c r="N83" s="63" t="s">
        <v>34</v>
      </c>
    </row>
    <row r="84" spans="1:14" ht="20.25" x14ac:dyDescent="0.25">
      <c r="A84" s="101" t="s">
        <v>35</v>
      </c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3"/>
    </row>
    <row r="85" spans="1:14" ht="118.5" customHeight="1" x14ac:dyDescent="0.25">
      <c r="A85" s="82">
        <v>72</v>
      </c>
      <c r="B85" s="83" t="s">
        <v>146</v>
      </c>
      <c r="C85" s="84" t="s">
        <v>45</v>
      </c>
      <c r="D85" s="85">
        <v>10</v>
      </c>
      <c r="E85" s="84" t="s">
        <v>46</v>
      </c>
      <c r="F85" s="82"/>
      <c r="G85" s="82"/>
      <c r="H85" s="82"/>
      <c r="I85" s="82"/>
      <c r="J85" s="84">
        <v>2</v>
      </c>
      <c r="K85" s="84">
        <v>2</v>
      </c>
      <c r="L85" s="84" t="s">
        <v>223</v>
      </c>
      <c r="M85" s="84" t="s">
        <v>224</v>
      </c>
      <c r="N85" s="85" t="s">
        <v>34</v>
      </c>
    </row>
    <row r="86" spans="1:14" ht="30" x14ac:dyDescent="0.25">
      <c r="A86" s="82">
        <f>A85+1</f>
        <v>73</v>
      </c>
      <c r="B86" s="85" t="s">
        <v>145</v>
      </c>
      <c r="C86" s="84" t="s">
        <v>45</v>
      </c>
      <c r="D86" s="85">
        <v>10</v>
      </c>
      <c r="E86" s="84" t="s">
        <v>46</v>
      </c>
      <c r="F86" s="86"/>
      <c r="G86" s="86"/>
      <c r="H86" s="86"/>
      <c r="I86" s="86"/>
      <c r="J86" s="84">
        <v>1</v>
      </c>
      <c r="K86" s="84">
        <v>1</v>
      </c>
      <c r="L86" s="84" t="s">
        <v>225</v>
      </c>
      <c r="M86" s="84" t="s">
        <v>226</v>
      </c>
      <c r="N86" s="85" t="s">
        <v>34</v>
      </c>
    </row>
    <row r="87" spans="1:14" ht="30" x14ac:dyDescent="0.25">
      <c r="A87" s="82">
        <f t="shared" ref="A87:A93" si="6">A86+1</f>
        <v>74</v>
      </c>
      <c r="B87" s="85" t="s">
        <v>172</v>
      </c>
      <c r="C87" s="84" t="s">
        <v>45</v>
      </c>
      <c r="D87" s="85">
        <v>10</v>
      </c>
      <c r="E87" s="84" t="s">
        <v>46</v>
      </c>
      <c r="F87" s="86"/>
      <c r="G87" s="86"/>
      <c r="H87" s="86"/>
      <c r="I87" s="86"/>
      <c r="J87" s="84">
        <v>3</v>
      </c>
      <c r="K87" s="84">
        <v>3</v>
      </c>
      <c r="L87" s="84" t="s">
        <v>225</v>
      </c>
      <c r="M87" s="84" t="s">
        <v>227</v>
      </c>
      <c r="N87" s="85" t="s">
        <v>34</v>
      </c>
    </row>
    <row r="88" spans="1:14" ht="30" x14ac:dyDescent="0.25">
      <c r="A88" s="82">
        <f t="shared" si="6"/>
        <v>75</v>
      </c>
      <c r="B88" s="85" t="s">
        <v>221</v>
      </c>
      <c r="C88" s="84" t="s">
        <v>45</v>
      </c>
      <c r="D88" s="85">
        <v>10</v>
      </c>
      <c r="E88" s="84" t="s">
        <v>46</v>
      </c>
      <c r="F88" s="86"/>
      <c r="G88" s="86"/>
      <c r="H88" s="86"/>
      <c r="I88" s="86"/>
      <c r="J88" s="84">
        <v>3</v>
      </c>
      <c r="K88" s="84">
        <v>3</v>
      </c>
      <c r="L88" s="84" t="s">
        <v>228</v>
      </c>
      <c r="M88" s="84" t="s">
        <v>229</v>
      </c>
      <c r="N88" s="85" t="s">
        <v>34</v>
      </c>
    </row>
    <row r="89" spans="1:14" ht="30" x14ac:dyDescent="0.25">
      <c r="A89" s="82">
        <f t="shared" si="6"/>
        <v>76</v>
      </c>
      <c r="B89" s="85" t="s">
        <v>222</v>
      </c>
      <c r="C89" s="84" t="s">
        <v>45</v>
      </c>
      <c r="D89" s="85">
        <v>10</v>
      </c>
      <c r="E89" s="87" t="s">
        <v>81</v>
      </c>
      <c r="F89" s="86"/>
      <c r="G89" s="86"/>
      <c r="H89" s="86"/>
      <c r="I89" s="86"/>
      <c r="J89" s="84">
        <v>1</v>
      </c>
      <c r="K89" s="84">
        <v>1</v>
      </c>
      <c r="L89" s="84" t="s">
        <v>230</v>
      </c>
      <c r="M89" s="84" t="s">
        <v>231</v>
      </c>
      <c r="N89" s="85" t="s">
        <v>34</v>
      </c>
    </row>
    <row r="90" spans="1:14" ht="30" x14ac:dyDescent="0.25">
      <c r="A90" s="82">
        <f t="shared" si="6"/>
        <v>77</v>
      </c>
      <c r="B90" s="85" t="s">
        <v>221</v>
      </c>
      <c r="C90" s="84" t="s">
        <v>45</v>
      </c>
      <c r="D90" s="85">
        <v>10</v>
      </c>
      <c r="E90" s="84" t="s">
        <v>46</v>
      </c>
      <c r="F90" s="86"/>
      <c r="G90" s="86"/>
      <c r="H90" s="86"/>
      <c r="I90" s="86"/>
      <c r="J90" s="84">
        <v>3</v>
      </c>
      <c r="K90" s="84">
        <v>3</v>
      </c>
      <c r="L90" s="84" t="s">
        <v>232</v>
      </c>
      <c r="M90" s="84" t="s">
        <v>233</v>
      </c>
      <c r="N90" s="85" t="s">
        <v>34</v>
      </c>
    </row>
    <row r="91" spans="1:14" ht="90" x14ac:dyDescent="0.25">
      <c r="A91" s="82">
        <f t="shared" si="6"/>
        <v>78</v>
      </c>
      <c r="B91" s="85" t="s">
        <v>146</v>
      </c>
      <c r="C91" s="84" t="s">
        <v>43</v>
      </c>
      <c r="D91" s="85">
        <v>10</v>
      </c>
      <c r="E91" s="87" t="s">
        <v>80</v>
      </c>
      <c r="F91" s="86"/>
      <c r="G91" s="86"/>
      <c r="H91" s="86"/>
      <c r="I91" s="86"/>
      <c r="J91" s="84">
        <v>1</v>
      </c>
      <c r="K91" s="84">
        <v>1</v>
      </c>
      <c r="L91" s="84" t="s">
        <v>234</v>
      </c>
      <c r="M91" s="84" t="s">
        <v>235</v>
      </c>
      <c r="N91" s="85" t="s">
        <v>34</v>
      </c>
    </row>
    <row r="92" spans="1:14" ht="30" x14ac:dyDescent="0.25">
      <c r="A92" s="82">
        <f t="shared" si="6"/>
        <v>79</v>
      </c>
      <c r="B92" s="85" t="s">
        <v>157</v>
      </c>
      <c r="C92" s="84" t="s">
        <v>45</v>
      </c>
      <c r="D92" s="85">
        <v>10</v>
      </c>
      <c r="E92" s="84" t="s">
        <v>46</v>
      </c>
      <c r="F92" s="86"/>
      <c r="G92" s="86"/>
      <c r="H92" s="86"/>
      <c r="I92" s="86"/>
      <c r="J92" s="84">
        <v>8</v>
      </c>
      <c r="K92" s="84">
        <v>8</v>
      </c>
      <c r="L92" s="84" t="s">
        <v>236</v>
      </c>
      <c r="M92" s="84" t="s">
        <v>237</v>
      </c>
      <c r="N92" s="85" t="s">
        <v>34</v>
      </c>
    </row>
    <row r="93" spans="1:14" ht="30" x14ac:dyDescent="0.25">
      <c r="A93" s="82">
        <f t="shared" si="6"/>
        <v>80</v>
      </c>
      <c r="B93" s="85" t="s">
        <v>221</v>
      </c>
      <c r="C93" s="84" t="s">
        <v>45</v>
      </c>
      <c r="D93" s="85">
        <v>10</v>
      </c>
      <c r="E93" s="87" t="s">
        <v>81</v>
      </c>
      <c r="F93" s="85"/>
      <c r="G93" s="85"/>
      <c r="H93" s="85"/>
      <c r="I93" s="85"/>
      <c r="J93" s="84">
        <v>3</v>
      </c>
      <c r="K93" s="84">
        <v>3</v>
      </c>
      <c r="L93" s="84" t="s">
        <v>238</v>
      </c>
      <c r="M93" s="84" t="s">
        <v>239</v>
      </c>
      <c r="N93" s="85" t="s">
        <v>34</v>
      </c>
    </row>
    <row r="94" spans="1:14" ht="20.25" x14ac:dyDescent="0.25">
      <c r="A94" s="101" t="s">
        <v>36</v>
      </c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3"/>
    </row>
    <row r="95" spans="1:14" ht="30" x14ac:dyDescent="0.25">
      <c r="A95" s="82">
        <v>81</v>
      </c>
      <c r="B95" s="68" t="s">
        <v>164</v>
      </c>
      <c r="C95" s="68" t="s">
        <v>45</v>
      </c>
      <c r="D95" s="85">
        <v>10</v>
      </c>
      <c r="E95" s="84" t="s">
        <v>46</v>
      </c>
      <c r="F95" s="85"/>
      <c r="G95" s="85"/>
      <c r="H95" s="85"/>
      <c r="I95" s="85"/>
      <c r="J95" s="68">
        <v>3</v>
      </c>
      <c r="K95" s="68">
        <v>3</v>
      </c>
      <c r="L95" s="68" t="s">
        <v>241</v>
      </c>
      <c r="M95" s="68" t="s">
        <v>242</v>
      </c>
      <c r="N95" s="85" t="s">
        <v>34</v>
      </c>
    </row>
    <row r="96" spans="1:14" ht="90" x14ac:dyDescent="0.25">
      <c r="A96" s="82">
        <f>A95+1</f>
        <v>82</v>
      </c>
      <c r="B96" s="68" t="s">
        <v>158</v>
      </c>
      <c r="C96" s="68" t="s">
        <v>43</v>
      </c>
      <c r="D96" s="85">
        <v>10</v>
      </c>
      <c r="E96" s="61" t="s">
        <v>44</v>
      </c>
      <c r="F96" s="85"/>
      <c r="G96" s="85"/>
      <c r="H96" s="85"/>
      <c r="I96" s="85"/>
      <c r="J96" s="68">
        <v>1</v>
      </c>
      <c r="K96" s="68">
        <v>1</v>
      </c>
      <c r="L96" s="68" t="s">
        <v>243</v>
      </c>
      <c r="M96" s="68" t="s">
        <v>244</v>
      </c>
      <c r="N96" s="85" t="s">
        <v>34</v>
      </c>
    </row>
    <row r="97" spans="1:14" ht="30" x14ac:dyDescent="0.25">
      <c r="A97" s="82">
        <f t="shared" ref="A97:A101" si="7">A96+1</f>
        <v>83</v>
      </c>
      <c r="B97" s="68" t="s">
        <v>174</v>
      </c>
      <c r="C97" s="68" t="s">
        <v>45</v>
      </c>
      <c r="D97" s="85">
        <v>10</v>
      </c>
      <c r="E97" s="84" t="s">
        <v>46</v>
      </c>
      <c r="F97" s="85"/>
      <c r="G97" s="85"/>
      <c r="H97" s="85"/>
      <c r="I97" s="85"/>
      <c r="J97" s="68">
        <v>1</v>
      </c>
      <c r="K97" s="68">
        <v>1</v>
      </c>
      <c r="L97" s="68" t="s">
        <v>243</v>
      </c>
      <c r="M97" s="68" t="s">
        <v>244</v>
      </c>
      <c r="N97" s="85" t="s">
        <v>34</v>
      </c>
    </row>
    <row r="98" spans="1:14" ht="30" x14ac:dyDescent="0.25">
      <c r="A98" s="82">
        <f t="shared" si="7"/>
        <v>84</v>
      </c>
      <c r="B98" s="68" t="s">
        <v>155</v>
      </c>
      <c r="C98" s="68" t="s">
        <v>45</v>
      </c>
      <c r="D98" s="85">
        <v>10</v>
      </c>
      <c r="E98" s="84" t="s">
        <v>46</v>
      </c>
      <c r="F98" s="85"/>
      <c r="G98" s="85"/>
      <c r="H98" s="85"/>
      <c r="I98" s="85"/>
      <c r="J98" s="68">
        <v>3</v>
      </c>
      <c r="K98" s="68">
        <v>3</v>
      </c>
      <c r="L98" s="68" t="s">
        <v>243</v>
      </c>
      <c r="M98" s="68" t="s">
        <v>244</v>
      </c>
      <c r="N98" s="85" t="s">
        <v>34</v>
      </c>
    </row>
    <row r="99" spans="1:14" ht="90" x14ac:dyDescent="0.25">
      <c r="A99" s="82">
        <f t="shared" si="7"/>
        <v>85</v>
      </c>
      <c r="B99" s="68" t="s">
        <v>146</v>
      </c>
      <c r="C99" s="68" t="s">
        <v>43</v>
      </c>
      <c r="D99" s="85">
        <v>10</v>
      </c>
      <c r="E99" s="61" t="s">
        <v>44</v>
      </c>
      <c r="F99" s="85"/>
      <c r="G99" s="85"/>
      <c r="H99" s="85"/>
      <c r="I99" s="85"/>
      <c r="J99" s="68">
        <v>2</v>
      </c>
      <c r="K99" s="68">
        <v>2</v>
      </c>
      <c r="L99" s="68" t="s">
        <v>245</v>
      </c>
      <c r="M99" s="68" t="s">
        <v>246</v>
      </c>
      <c r="N99" s="85" t="s">
        <v>34</v>
      </c>
    </row>
    <row r="100" spans="1:14" ht="30" x14ac:dyDescent="0.25">
      <c r="A100" s="82">
        <f t="shared" si="7"/>
        <v>86</v>
      </c>
      <c r="B100" s="30" t="s">
        <v>174</v>
      </c>
      <c r="C100" s="30" t="s">
        <v>45</v>
      </c>
      <c r="D100" s="85">
        <v>10</v>
      </c>
      <c r="E100" s="84" t="s">
        <v>46</v>
      </c>
      <c r="F100" s="85"/>
      <c r="G100" s="85"/>
      <c r="H100" s="85"/>
      <c r="I100" s="85"/>
      <c r="J100" s="30">
        <v>6</v>
      </c>
      <c r="K100" s="30">
        <v>6</v>
      </c>
      <c r="L100" s="30" t="s">
        <v>247</v>
      </c>
      <c r="M100" s="30" t="s">
        <v>248</v>
      </c>
      <c r="N100" s="85" t="s">
        <v>34</v>
      </c>
    </row>
    <row r="101" spans="1:14" ht="90" x14ac:dyDescent="0.25">
      <c r="A101" s="82">
        <f t="shared" si="7"/>
        <v>87</v>
      </c>
      <c r="B101" s="68" t="s">
        <v>240</v>
      </c>
      <c r="C101" s="68" t="s">
        <v>43</v>
      </c>
      <c r="D101" s="85">
        <v>6</v>
      </c>
      <c r="E101" s="61" t="s">
        <v>44</v>
      </c>
      <c r="F101" s="85"/>
      <c r="G101" s="85"/>
      <c r="H101" s="85"/>
      <c r="I101" s="85"/>
      <c r="J101" s="68">
        <v>1</v>
      </c>
      <c r="K101" s="68">
        <v>1</v>
      </c>
      <c r="L101" s="68" t="s">
        <v>247</v>
      </c>
      <c r="M101" s="68" t="s">
        <v>248</v>
      </c>
      <c r="N101" s="85" t="s">
        <v>34</v>
      </c>
    </row>
    <row r="102" spans="1:14" ht="30" x14ac:dyDescent="0.25">
      <c r="A102" s="82">
        <f t="shared" ref="A102" si="8">A101+1</f>
        <v>88</v>
      </c>
      <c r="B102" s="68" t="s">
        <v>161</v>
      </c>
      <c r="C102" s="68" t="s">
        <v>45</v>
      </c>
      <c r="D102" s="85">
        <v>10</v>
      </c>
      <c r="E102" s="84" t="s">
        <v>46</v>
      </c>
      <c r="F102" s="85"/>
      <c r="G102" s="85"/>
      <c r="H102" s="85"/>
      <c r="I102" s="85"/>
      <c r="J102" s="68">
        <v>1</v>
      </c>
      <c r="K102" s="68">
        <v>1</v>
      </c>
      <c r="L102" s="68" t="s">
        <v>249</v>
      </c>
      <c r="M102" s="68" t="s">
        <v>250</v>
      </c>
      <c r="N102" s="85" t="s">
        <v>34</v>
      </c>
    </row>
    <row r="103" spans="1:14" ht="20.25" x14ac:dyDescent="0.25">
      <c r="A103" s="101" t="s">
        <v>39</v>
      </c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3"/>
    </row>
    <row r="104" spans="1:14" ht="30" x14ac:dyDescent="0.25">
      <c r="A104" s="82">
        <v>89</v>
      </c>
      <c r="B104" s="68" t="s">
        <v>164</v>
      </c>
      <c r="C104" s="68" t="s">
        <v>45</v>
      </c>
      <c r="D104" s="85">
        <v>10</v>
      </c>
      <c r="E104" s="84" t="s">
        <v>46</v>
      </c>
      <c r="F104" s="85"/>
      <c r="G104" s="85"/>
      <c r="H104" s="85"/>
      <c r="I104" s="85"/>
      <c r="J104" s="91">
        <v>3</v>
      </c>
      <c r="K104" s="91">
        <v>3</v>
      </c>
      <c r="L104" s="61" t="s">
        <v>253</v>
      </c>
      <c r="M104" s="61" t="s">
        <v>254</v>
      </c>
      <c r="N104" s="85" t="s">
        <v>34</v>
      </c>
    </row>
    <row r="105" spans="1:14" ht="90" x14ac:dyDescent="0.25">
      <c r="A105" s="82">
        <f>A104+1</f>
        <v>90</v>
      </c>
      <c r="B105" s="68" t="s">
        <v>146</v>
      </c>
      <c r="C105" s="68" t="s">
        <v>43</v>
      </c>
      <c r="D105" s="85">
        <v>10</v>
      </c>
      <c r="E105" s="61" t="s">
        <v>44</v>
      </c>
      <c r="F105" s="85"/>
      <c r="G105" s="85"/>
      <c r="H105" s="85"/>
      <c r="I105" s="85"/>
      <c r="J105" s="31">
        <v>2</v>
      </c>
      <c r="K105" s="31">
        <v>2</v>
      </c>
      <c r="L105" s="61" t="s">
        <v>255</v>
      </c>
      <c r="M105" s="61" t="s">
        <v>256</v>
      </c>
      <c r="N105" s="85" t="s">
        <v>34</v>
      </c>
    </row>
    <row r="106" spans="1:14" ht="90" x14ac:dyDescent="0.25">
      <c r="A106" s="82">
        <f t="shared" ref="A106:A111" si="9">A105+1</f>
        <v>91</v>
      </c>
      <c r="B106" s="68" t="s">
        <v>252</v>
      </c>
      <c r="C106" s="68" t="s">
        <v>43</v>
      </c>
      <c r="D106" s="85">
        <v>6</v>
      </c>
      <c r="E106" s="61" t="s">
        <v>44</v>
      </c>
      <c r="F106" s="85"/>
      <c r="G106" s="85"/>
      <c r="H106" s="85"/>
      <c r="I106" s="85"/>
      <c r="J106" s="31">
        <v>1</v>
      </c>
      <c r="K106" s="31">
        <v>1</v>
      </c>
      <c r="L106" s="61" t="s">
        <v>255</v>
      </c>
      <c r="M106" s="61" t="s">
        <v>257</v>
      </c>
      <c r="N106" s="85" t="s">
        <v>34</v>
      </c>
    </row>
    <row r="107" spans="1:14" ht="30" x14ac:dyDescent="0.25">
      <c r="A107" s="82">
        <f t="shared" si="9"/>
        <v>92</v>
      </c>
      <c r="B107" s="68" t="s">
        <v>153</v>
      </c>
      <c r="C107" s="68" t="s">
        <v>45</v>
      </c>
      <c r="D107" s="85">
        <v>10</v>
      </c>
      <c r="E107" s="87" t="s">
        <v>81</v>
      </c>
      <c r="F107" s="85"/>
      <c r="G107" s="85"/>
      <c r="H107" s="85"/>
      <c r="I107" s="85"/>
      <c r="J107" s="31">
        <v>2</v>
      </c>
      <c r="K107" s="31">
        <v>2</v>
      </c>
      <c r="L107" s="61" t="s">
        <v>258</v>
      </c>
      <c r="M107" s="61" t="s">
        <v>259</v>
      </c>
      <c r="N107" s="85" t="s">
        <v>34</v>
      </c>
    </row>
    <row r="108" spans="1:14" ht="30" x14ac:dyDescent="0.25">
      <c r="A108" s="82">
        <f t="shared" si="9"/>
        <v>93</v>
      </c>
      <c r="B108" s="68" t="s">
        <v>164</v>
      </c>
      <c r="C108" s="68" t="s">
        <v>45</v>
      </c>
      <c r="D108" s="85">
        <v>10</v>
      </c>
      <c r="E108" s="84" t="s">
        <v>46</v>
      </c>
      <c r="F108" s="85"/>
      <c r="G108" s="85"/>
      <c r="H108" s="85"/>
      <c r="I108" s="85"/>
      <c r="J108" s="91">
        <v>3</v>
      </c>
      <c r="K108" s="91">
        <v>3</v>
      </c>
      <c r="L108" s="61" t="s">
        <v>260</v>
      </c>
      <c r="M108" s="61" t="s">
        <v>261</v>
      </c>
      <c r="N108" s="85" t="s">
        <v>34</v>
      </c>
    </row>
    <row r="109" spans="1:14" ht="30" x14ac:dyDescent="0.25">
      <c r="A109" s="82">
        <f t="shared" si="9"/>
        <v>94</v>
      </c>
      <c r="B109" s="68" t="s">
        <v>164</v>
      </c>
      <c r="C109" s="68" t="s">
        <v>45</v>
      </c>
      <c r="D109" s="85">
        <v>10</v>
      </c>
      <c r="E109" s="84" t="s">
        <v>46</v>
      </c>
      <c r="F109" s="85"/>
      <c r="G109" s="85"/>
      <c r="H109" s="85"/>
      <c r="I109" s="85"/>
      <c r="J109" s="91">
        <v>3</v>
      </c>
      <c r="K109" s="91">
        <v>3</v>
      </c>
      <c r="L109" s="61" t="s">
        <v>262</v>
      </c>
      <c r="M109" s="61" t="s">
        <v>263</v>
      </c>
      <c r="N109" s="85" t="s">
        <v>34</v>
      </c>
    </row>
    <row r="110" spans="1:14" ht="90" x14ac:dyDescent="0.25">
      <c r="A110" s="82">
        <f t="shared" si="9"/>
        <v>95</v>
      </c>
      <c r="B110" s="68" t="s">
        <v>146</v>
      </c>
      <c r="C110" s="68" t="s">
        <v>43</v>
      </c>
      <c r="D110" s="85">
        <v>10</v>
      </c>
      <c r="E110" s="61" t="s">
        <v>44</v>
      </c>
      <c r="F110" s="85"/>
      <c r="G110" s="85"/>
      <c r="H110" s="85"/>
      <c r="I110" s="85"/>
      <c r="J110" s="31">
        <v>2</v>
      </c>
      <c r="K110" s="31">
        <v>2</v>
      </c>
      <c r="L110" s="61" t="s">
        <v>264</v>
      </c>
      <c r="M110" s="61" t="s">
        <v>265</v>
      </c>
      <c r="N110" s="85" t="s">
        <v>34</v>
      </c>
    </row>
    <row r="111" spans="1:14" ht="90" x14ac:dyDescent="0.25">
      <c r="A111" s="82">
        <f t="shared" si="9"/>
        <v>96</v>
      </c>
      <c r="B111" s="68" t="s">
        <v>145</v>
      </c>
      <c r="C111" s="68" t="s">
        <v>43</v>
      </c>
      <c r="D111" s="85">
        <v>10</v>
      </c>
      <c r="E111" s="61" t="s">
        <v>44</v>
      </c>
      <c r="F111" s="85"/>
      <c r="G111" s="85"/>
      <c r="H111" s="85"/>
      <c r="I111" s="85"/>
      <c r="J111" s="31">
        <v>1</v>
      </c>
      <c r="K111" s="31">
        <v>1</v>
      </c>
      <c r="L111" s="61" t="s">
        <v>266</v>
      </c>
      <c r="M111" s="61" t="s">
        <v>267</v>
      </c>
      <c r="N111" s="85" t="s">
        <v>34</v>
      </c>
    </row>
    <row r="112" spans="1:14" ht="20.25" x14ac:dyDescent="0.25">
      <c r="A112" s="101" t="s">
        <v>40</v>
      </c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3"/>
    </row>
    <row r="113" spans="1:14" ht="90" x14ac:dyDescent="0.25">
      <c r="A113" s="68">
        <v>97</v>
      </c>
      <c r="B113" s="68" t="s">
        <v>252</v>
      </c>
      <c r="C113" s="68" t="s">
        <v>43</v>
      </c>
      <c r="D113" s="68">
        <v>6</v>
      </c>
      <c r="E113" s="68" t="s">
        <v>80</v>
      </c>
      <c r="F113" s="68"/>
      <c r="G113" s="68"/>
      <c r="H113" s="68"/>
      <c r="I113" s="68"/>
      <c r="J113" s="68">
        <v>1</v>
      </c>
      <c r="K113" s="68">
        <v>1</v>
      </c>
      <c r="L113" s="68" t="s">
        <v>268</v>
      </c>
      <c r="M113" s="68" t="s">
        <v>269</v>
      </c>
      <c r="N113" s="68" t="s">
        <v>34</v>
      </c>
    </row>
    <row r="114" spans="1:14" ht="90" x14ac:dyDescent="0.25">
      <c r="A114" s="68">
        <f>A113+1</f>
        <v>98</v>
      </c>
      <c r="B114" s="68" t="s">
        <v>240</v>
      </c>
      <c r="C114" s="68" t="s">
        <v>43</v>
      </c>
      <c r="D114" s="68">
        <v>6</v>
      </c>
      <c r="E114" s="68" t="s">
        <v>80</v>
      </c>
      <c r="F114" s="68"/>
      <c r="G114" s="68"/>
      <c r="H114" s="68"/>
      <c r="I114" s="68"/>
      <c r="J114" s="68">
        <v>1</v>
      </c>
      <c r="K114" s="68">
        <v>1</v>
      </c>
      <c r="L114" s="68" t="s">
        <v>270</v>
      </c>
      <c r="M114" s="68" t="s">
        <v>271</v>
      </c>
      <c r="N114" s="68" t="s">
        <v>34</v>
      </c>
    </row>
    <row r="115" spans="1:14" ht="90" x14ac:dyDescent="0.25">
      <c r="A115" s="68">
        <f t="shared" ref="A115:A139" si="10">A114+1</f>
        <v>99</v>
      </c>
      <c r="B115" s="68" t="s">
        <v>145</v>
      </c>
      <c r="C115" s="68" t="s">
        <v>43</v>
      </c>
      <c r="D115" s="68">
        <v>10</v>
      </c>
      <c r="E115" s="68" t="s">
        <v>44</v>
      </c>
      <c r="F115" s="68"/>
      <c r="G115" s="68"/>
      <c r="H115" s="68"/>
      <c r="I115" s="68"/>
      <c r="J115" s="68">
        <v>1</v>
      </c>
      <c r="K115" s="68">
        <v>1</v>
      </c>
      <c r="L115" s="68" t="s">
        <v>272</v>
      </c>
      <c r="M115" s="68" t="s">
        <v>273</v>
      </c>
      <c r="N115" s="68" t="s">
        <v>34</v>
      </c>
    </row>
    <row r="116" spans="1:14" ht="30" x14ac:dyDescent="0.25">
      <c r="A116" s="68">
        <f t="shared" si="10"/>
        <v>100</v>
      </c>
      <c r="B116" s="68" t="s">
        <v>171</v>
      </c>
      <c r="C116" s="68" t="s">
        <v>45</v>
      </c>
      <c r="D116" s="68">
        <v>10</v>
      </c>
      <c r="E116" s="68" t="s">
        <v>46</v>
      </c>
      <c r="F116" s="68"/>
      <c r="G116" s="68"/>
      <c r="H116" s="68"/>
      <c r="I116" s="68"/>
      <c r="J116" s="68">
        <v>1</v>
      </c>
      <c r="K116" s="68">
        <v>1</v>
      </c>
      <c r="L116" s="68" t="s">
        <v>274</v>
      </c>
      <c r="M116" s="68" t="s">
        <v>275</v>
      </c>
      <c r="N116" s="68" t="s">
        <v>34</v>
      </c>
    </row>
    <row r="117" spans="1:14" ht="90" x14ac:dyDescent="0.25">
      <c r="A117" s="68">
        <f t="shared" si="10"/>
        <v>101</v>
      </c>
      <c r="B117" s="68" t="s">
        <v>145</v>
      </c>
      <c r="C117" s="68" t="s">
        <v>43</v>
      </c>
      <c r="D117" s="68">
        <v>10</v>
      </c>
      <c r="E117" s="68" t="s">
        <v>80</v>
      </c>
      <c r="F117" s="68"/>
      <c r="G117" s="68"/>
      <c r="H117" s="68"/>
      <c r="I117" s="68"/>
      <c r="J117" s="68">
        <v>1</v>
      </c>
      <c r="K117" s="68">
        <v>1</v>
      </c>
      <c r="L117" s="68" t="s">
        <v>276</v>
      </c>
      <c r="M117" s="68" t="s">
        <v>277</v>
      </c>
      <c r="N117" s="68" t="s">
        <v>34</v>
      </c>
    </row>
    <row r="118" spans="1:14" ht="30" x14ac:dyDescent="0.25">
      <c r="A118" s="68">
        <f t="shared" si="10"/>
        <v>102</v>
      </c>
      <c r="B118" s="68" t="s">
        <v>172</v>
      </c>
      <c r="C118" s="68" t="s">
        <v>45</v>
      </c>
      <c r="D118" s="68">
        <v>10</v>
      </c>
      <c r="E118" s="68" t="s">
        <v>46</v>
      </c>
      <c r="F118" s="68"/>
      <c r="G118" s="68"/>
      <c r="H118" s="68"/>
      <c r="I118" s="68"/>
      <c r="J118" s="68">
        <v>3</v>
      </c>
      <c r="K118" s="68">
        <v>3</v>
      </c>
      <c r="L118" s="68" t="s">
        <v>278</v>
      </c>
      <c r="M118" s="68" t="s">
        <v>279</v>
      </c>
      <c r="N118" s="68" t="s">
        <v>34</v>
      </c>
    </row>
    <row r="119" spans="1:14" ht="30" x14ac:dyDescent="0.25">
      <c r="A119" s="68">
        <f t="shared" si="10"/>
        <v>103</v>
      </c>
      <c r="B119" s="68" t="s">
        <v>298</v>
      </c>
      <c r="C119" s="68" t="s">
        <v>45</v>
      </c>
      <c r="D119" s="68">
        <v>10</v>
      </c>
      <c r="E119" s="68" t="s">
        <v>46</v>
      </c>
      <c r="F119" s="68"/>
      <c r="G119" s="68"/>
      <c r="H119" s="68"/>
      <c r="I119" s="68"/>
      <c r="J119" s="68">
        <v>1</v>
      </c>
      <c r="K119" s="68">
        <v>1</v>
      </c>
      <c r="L119" s="68" t="s">
        <v>280</v>
      </c>
      <c r="M119" s="68" t="s">
        <v>281</v>
      </c>
      <c r="N119" s="68" t="s">
        <v>34</v>
      </c>
    </row>
    <row r="120" spans="1:14" ht="90" x14ac:dyDescent="0.25">
      <c r="A120" s="68">
        <f t="shared" si="10"/>
        <v>104</v>
      </c>
      <c r="B120" s="68" t="s">
        <v>146</v>
      </c>
      <c r="C120" s="68" t="s">
        <v>43</v>
      </c>
      <c r="D120" s="68">
        <v>10</v>
      </c>
      <c r="E120" s="68" t="s">
        <v>80</v>
      </c>
      <c r="F120" s="68"/>
      <c r="G120" s="68"/>
      <c r="H120" s="68"/>
      <c r="I120" s="68"/>
      <c r="J120" s="68">
        <v>2</v>
      </c>
      <c r="K120" s="68">
        <v>2</v>
      </c>
      <c r="L120" s="68" t="s">
        <v>282</v>
      </c>
      <c r="M120" s="68" t="s">
        <v>283</v>
      </c>
      <c r="N120" s="68" t="s">
        <v>34</v>
      </c>
    </row>
    <row r="121" spans="1:14" ht="90" x14ac:dyDescent="0.25">
      <c r="A121" s="68">
        <f t="shared" si="10"/>
        <v>105</v>
      </c>
      <c r="B121" s="68" t="s">
        <v>146</v>
      </c>
      <c r="C121" s="68" t="s">
        <v>43</v>
      </c>
      <c r="D121" s="68">
        <v>10</v>
      </c>
      <c r="E121" s="68" t="s">
        <v>80</v>
      </c>
      <c r="F121" s="68"/>
      <c r="G121" s="68"/>
      <c r="H121" s="68"/>
      <c r="I121" s="68"/>
      <c r="J121" s="68">
        <v>2</v>
      </c>
      <c r="K121" s="68">
        <v>2</v>
      </c>
      <c r="L121" s="68" t="s">
        <v>284</v>
      </c>
      <c r="M121" s="68" t="s">
        <v>285</v>
      </c>
      <c r="N121" s="68" t="s">
        <v>34</v>
      </c>
    </row>
    <row r="122" spans="1:14" ht="30" x14ac:dyDescent="0.25">
      <c r="A122" s="68">
        <f t="shared" si="10"/>
        <v>106</v>
      </c>
      <c r="B122" s="68" t="s">
        <v>171</v>
      </c>
      <c r="C122" s="68" t="s">
        <v>45</v>
      </c>
      <c r="D122" s="68">
        <v>10</v>
      </c>
      <c r="E122" s="68" t="s">
        <v>46</v>
      </c>
      <c r="F122" s="68"/>
      <c r="G122" s="68"/>
      <c r="H122" s="68"/>
      <c r="I122" s="68"/>
      <c r="J122" s="68">
        <v>2</v>
      </c>
      <c r="K122" s="68">
        <v>2</v>
      </c>
      <c r="L122" s="68" t="s">
        <v>286</v>
      </c>
      <c r="M122" s="68" t="s">
        <v>287</v>
      </c>
      <c r="N122" s="68" t="s">
        <v>34</v>
      </c>
    </row>
    <row r="123" spans="1:14" ht="30" x14ac:dyDescent="0.25">
      <c r="A123" s="68">
        <f t="shared" si="10"/>
        <v>107</v>
      </c>
      <c r="B123" s="68" t="s">
        <v>299</v>
      </c>
      <c r="C123" s="68" t="s">
        <v>45</v>
      </c>
      <c r="D123" s="68">
        <v>10</v>
      </c>
      <c r="E123" s="68" t="s">
        <v>46</v>
      </c>
      <c r="F123" s="68"/>
      <c r="G123" s="68"/>
      <c r="H123" s="68"/>
      <c r="I123" s="68"/>
      <c r="J123" s="68">
        <v>1</v>
      </c>
      <c r="K123" s="68">
        <v>1</v>
      </c>
      <c r="L123" s="68" t="s">
        <v>288</v>
      </c>
      <c r="M123" s="68" t="s">
        <v>289</v>
      </c>
      <c r="N123" s="68" t="s">
        <v>34</v>
      </c>
    </row>
    <row r="124" spans="1:14" ht="30" x14ac:dyDescent="0.25">
      <c r="A124" s="68">
        <f t="shared" si="10"/>
        <v>108</v>
      </c>
      <c r="B124" s="68" t="s">
        <v>171</v>
      </c>
      <c r="C124" s="68" t="s">
        <v>45</v>
      </c>
      <c r="D124" s="68">
        <v>10</v>
      </c>
      <c r="E124" s="68" t="s">
        <v>81</v>
      </c>
      <c r="F124" s="68"/>
      <c r="G124" s="68"/>
      <c r="H124" s="68"/>
      <c r="I124" s="68"/>
      <c r="J124" s="68">
        <v>2</v>
      </c>
      <c r="K124" s="68">
        <v>2</v>
      </c>
      <c r="L124" s="68" t="s">
        <v>290</v>
      </c>
      <c r="M124" s="68" t="s">
        <v>291</v>
      </c>
      <c r="N124" s="68" t="s">
        <v>34</v>
      </c>
    </row>
    <row r="125" spans="1:14" ht="90" x14ac:dyDescent="0.25">
      <c r="A125" s="68">
        <f t="shared" si="10"/>
        <v>109</v>
      </c>
      <c r="B125" s="68" t="s">
        <v>145</v>
      </c>
      <c r="C125" s="68" t="s">
        <v>43</v>
      </c>
      <c r="D125" s="68">
        <v>10</v>
      </c>
      <c r="E125" s="68" t="s">
        <v>44</v>
      </c>
      <c r="F125" s="68"/>
      <c r="G125" s="68"/>
      <c r="H125" s="68"/>
      <c r="I125" s="68"/>
      <c r="J125" s="68">
        <v>1</v>
      </c>
      <c r="K125" s="68">
        <v>1</v>
      </c>
      <c r="L125" s="68" t="s">
        <v>292</v>
      </c>
      <c r="M125" s="68" t="s">
        <v>293</v>
      </c>
      <c r="N125" s="68" t="s">
        <v>34</v>
      </c>
    </row>
    <row r="126" spans="1:14" ht="30" x14ac:dyDescent="0.25">
      <c r="A126" s="68">
        <f t="shared" si="10"/>
        <v>110</v>
      </c>
      <c r="B126" s="68" t="s">
        <v>171</v>
      </c>
      <c r="C126" s="68" t="s">
        <v>45</v>
      </c>
      <c r="D126" s="68">
        <v>10</v>
      </c>
      <c r="E126" s="68" t="s">
        <v>46</v>
      </c>
      <c r="F126" s="68"/>
      <c r="G126" s="68"/>
      <c r="H126" s="68"/>
      <c r="I126" s="68"/>
      <c r="J126" s="68">
        <v>2</v>
      </c>
      <c r="K126" s="68">
        <v>2</v>
      </c>
      <c r="L126" s="68" t="s">
        <v>294</v>
      </c>
      <c r="M126" s="68" t="s">
        <v>295</v>
      </c>
      <c r="N126" s="68" t="s">
        <v>34</v>
      </c>
    </row>
    <row r="127" spans="1:14" ht="90" x14ac:dyDescent="0.25">
      <c r="A127" s="68">
        <f t="shared" si="10"/>
        <v>111</v>
      </c>
      <c r="B127" s="68" t="s">
        <v>146</v>
      </c>
      <c r="C127" s="68" t="s">
        <v>43</v>
      </c>
      <c r="D127" s="68">
        <v>10</v>
      </c>
      <c r="E127" s="68" t="s">
        <v>44</v>
      </c>
      <c r="F127" s="68"/>
      <c r="G127" s="68"/>
      <c r="H127" s="68"/>
      <c r="I127" s="68"/>
      <c r="J127" s="68">
        <v>2</v>
      </c>
      <c r="K127" s="68">
        <v>2</v>
      </c>
      <c r="L127" s="68" t="s">
        <v>296</v>
      </c>
      <c r="M127" s="68" t="s">
        <v>297</v>
      </c>
      <c r="N127" s="68" t="s">
        <v>34</v>
      </c>
    </row>
    <row r="128" spans="1:14" ht="20.25" x14ac:dyDescent="0.25">
      <c r="A128" s="101" t="s">
        <v>42</v>
      </c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3"/>
    </row>
    <row r="129" spans="1:14" ht="30" x14ac:dyDescent="0.25">
      <c r="A129" s="68">
        <v>112</v>
      </c>
      <c r="B129" s="68" t="s">
        <v>174</v>
      </c>
      <c r="C129" s="68" t="s">
        <v>45</v>
      </c>
      <c r="D129" s="68">
        <v>10</v>
      </c>
      <c r="E129" s="68" t="s">
        <v>46</v>
      </c>
      <c r="F129" s="68"/>
      <c r="G129" s="68"/>
      <c r="H129" s="68"/>
      <c r="I129" s="68"/>
      <c r="J129" s="68">
        <v>1</v>
      </c>
      <c r="K129" s="68">
        <v>1</v>
      </c>
      <c r="L129" s="68" t="s">
        <v>301</v>
      </c>
      <c r="M129" s="68" t="s">
        <v>302</v>
      </c>
      <c r="N129" s="68" t="s">
        <v>34</v>
      </c>
    </row>
    <row r="130" spans="1:14" ht="30" x14ac:dyDescent="0.25">
      <c r="A130" s="68">
        <f t="shared" si="10"/>
        <v>113</v>
      </c>
      <c r="B130" s="68" t="s">
        <v>159</v>
      </c>
      <c r="C130" s="68" t="s">
        <v>45</v>
      </c>
      <c r="D130" s="68">
        <v>10</v>
      </c>
      <c r="E130" s="68" t="s">
        <v>46</v>
      </c>
      <c r="F130" s="68"/>
      <c r="G130" s="68"/>
      <c r="H130" s="68"/>
      <c r="I130" s="68"/>
      <c r="J130" s="68">
        <v>1</v>
      </c>
      <c r="K130" s="68">
        <v>1</v>
      </c>
      <c r="L130" s="68" t="s">
        <v>303</v>
      </c>
      <c r="M130" s="68" t="s">
        <v>304</v>
      </c>
      <c r="N130" s="68" t="s">
        <v>34</v>
      </c>
    </row>
    <row r="131" spans="1:14" ht="90" x14ac:dyDescent="0.25">
      <c r="A131" s="68">
        <f t="shared" si="10"/>
        <v>114</v>
      </c>
      <c r="B131" s="68" t="s">
        <v>145</v>
      </c>
      <c r="C131" s="68" t="s">
        <v>43</v>
      </c>
      <c r="D131" s="68">
        <v>10</v>
      </c>
      <c r="E131" s="68" t="s">
        <v>80</v>
      </c>
      <c r="F131" s="68"/>
      <c r="G131" s="68"/>
      <c r="H131" s="68"/>
      <c r="I131" s="68"/>
      <c r="J131" s="68">
        <v>1</v>
      </c>
      <c r="K131" s="68">
        <v>1</v>
      </c>
      <c r="L131" s="68" t="s">
        <v>305</v>
      </c>
      <c r="M131" s="68" t="s">
        <v>306</v>
      </c>
      <c r="N131" s="68" t="s">
        <v>34</v>
      </c>
    </row>
    <row r="132" spans="1:14" ht="30" x14ac:dyDescent="0.25">
      <c r="A132" s="68">
        <f t="shared" si="10"/>
        <v>115</v>
      </c>
      <c r="B132" s="68" t="s">
        <v>150</v>
      </c>
      <c r="C132" s="68" t="s">
        <v>45</v>
      </c>
      <c r="D132" s="68">
        <v>10</v>
      </c>
      <c r="E132" s="68" t="s">
        <v>81</v>
      </c>
      <c r="F132" s="68"/>
      <c r="G132" s="68"/>
      <c r="H132" s="68"/>
      <c r="I132" s="68"/>
      <c r="J132" s="68">
        <v>1</v>
      </c>
      <c r="K132" s="68">
        <v>1</v>
      </c>
      <c r="L132" s="68" t="s">
        <v>307</v>
      </c>
      <c r="M132" s="68" t="s">
        <v>308</v>
      </c>
      <c r="N132" s="68" t="s">
        <v>34</v>
      </c>
    </row>
    <row r="133" spans="1:14" ht="30" x14ac:dyDescent="0.25">
      <c r="A133" s="68">
        <f t="shared" si="10"/>
        <v>116</v>
      </c>
      <c r="B133" s="68" t="s">
        <v>164</v>
      </c>
      <c r="C133" s="68" t="s">
        <v>45</v>
      </c>
      <c r="D133" s="68">
        <v>10</v>
      </c>
      <c r="E133" s="68" t="s">
        <v>81</v>
      </c>
      <c r="F133" s="68"/>
      <c r="G133" s="68"/>
      <c r="H133" s="68"/>
      <c r="I133" s="68"/>
      <c r="J133" s="68">
        <v>3</v>
      </c>
      <c r="K133" s="68">
        <v>3</v>
      </c>
      <c r="L133" s="68" t="s">
        <v>309</v>
      </c>
      <c r="M133" s="68" t="s">
        <v>310</v>
      </c>
      <c r="N133" s="68" t="s">
        <v>34</v>
      </c>
    </row>
    <row r="134" spans="1:14" ht="30" x14ac:dyDescent="0.25">
      <c r="A134" s="68">
        <f t="shared" si="10"/>
        <v>117</v>
      </c>
      <c r="B134" s="68" t="s">
        <v>298</v>
      </c>
      <c r="C134" s="68" t="s">
        <v>45</v>
      </c>
      <c r="D134" s="68">
        <v>10</v>
      </c>
      <c r="E134" s="68" t="s">
        <v>46</v>
      </c>
      <c r="F134" s="68"/>
      <c r="G134" s="68"/>
      <c r="H134" s="68"/>
      <c r="I134" s="68"/>
      <c r="J134" s="68">
        <v>1</v>
      </c>
      <c r="K134" s="68">
        <v>1</v>
      </c>
      <c r="L134" s="68" t="s">
        <v>311</v>
      </c>
      <c r="M134" s="68" t="s">
        <v>312</v>
      </c>
      <c r="N134" s="68" t="s">
        <v>34</v>
      </c>
    </row>
    <row r="135" spans="1:14" ht="30" x14ac:dyDescent="0.25">
      <c r="A135" s="68">
        <f t="shared" si="10"/>
        <v>118</v>
      </c>
      <c r="B135" s="68" t="s">
        <v>298</v>
      </c>
      <c r="C135" s="68" t="s">
        <v>45</v>
      </c>
      <c r="D135" s="68">
        <v>10</v>
      </c>
      <c r="E135" s="68" t="s">
        <v>46</v>
      </c>
      <c r="F135" s="68"/>
      <c r="G135" s="68"/>
      <c r="H135" s="68"/>
      <c r="I135" s="68"/>
      <c r="J135" s="68">
        <v>1</v>
      </c>
      <c r="K135" s="68">
        <v>1</v>
      </c>
      <c r="L135" s="68" t="s">
        <v>313</v>
      </c>
      <c r="M135" s="68" t="s">
        <v>314</v>
      </c>
      <c r="N135" s="68" t="s">
        <v>34</v>
      </c>
    </row>
    <row r="136" spans="1:14" ht="30" x14ac:dyDescent="0.25">
      <c r="A136" s="68">
        <f t="shared" si="10"/>
        <v>119</v>
      </c>
      <c r="B136" s="68" t="s">
        <v>153</v>
      </c>
      <c r="C136" s="68" t="s">
        <v>45</v>
      </c>
      <c r="D136" s="68">
        <v>10</v>
      </c>
      <c r="E136" s="68" t="s">
        <v>46</v>
      </c>
      <c r="F136" s="68"/>
      <c r="G136" s="68"/>
      <c r="H136" s="68"/>
      <c r="I136" s="68"/>
      <c r="J136" s="68">
        <v>1</v>
      </c>
      <c r="K136" s="68">
        <v>1</v>
      </c>
      <c r="L136" s="68" t="s">
        <v>315</v>
      </c>
      <c r="M136" s="68" t="s">
        <v>316</v>
      </c>
      <c r="N136" s="68" t="s">
        <v>34</v>
      </c>
    </row>
    <row r="137" spans="1:14" ht="90" x14ac:dyDescent="0.25">
      <c r="A137" s="68">
        <f t="shared" si="10"/>
        <v>120</v>
      </c>
      <c r="B137" s="68" t="s">
        <v>145</v>
      </c>
      <c r="C137" s="68" t="s">
        <v>43</v>
      </c>
      <c r="D137" s="68">
        <v>10</v>
      </c>
      <c r="E137" s="68" t="s">
        <v>80</v>
      </c>
      <c r="F137" s="68"/>
      <c r="G137" s="68"/>
      <c r="H137" s="68"/>
      <c r="I137" s="68"/>
      <c r="J137" s="68">
        <v>1</v>
      </c>
      <c r="K137" s="68">
        <v>1</v>
      </c>
      <c r="L137" s="68" t="s">
        <v>317</v>
      </c>
      <c r="M137" s="68" t="s">
        <v>318</v>
      </c>
      <c r="N137" s="68" t="s">
        <v>34</v>
      </c>
    </row>
    <row r="138" spans="1:14" ht="30" x14ac:dyDescent="0.25">
      <c r="A138" s="68">
        <f t="shared" si="10"/>
        <v>121</v>
      </c>
      <c r="B138" s="68" t="s">
        <v>150</v>
      </c>
      <c r="C138" s="68" t="s">
        <v>45</v>
      </c>
      <c r="D138" s="68">
        <v>10</v>
      </c>
      <c r="E138" s="68" t="s">
        <v>46</v>
      </c>
      <c r="F138" s="68"/>
      <c r="G138" s="68"/>
      <c r="H138" s="68"/>
      <c r="I138" s="68"/>
      <c r="J138" s="68">
        <v>1</v>
      </c>
      <c r="K138" s="68">
        <v>1</v>
      </c>
      <c r="L138" s="68" t="s">
        <v>319</v>
      </c>
      <c r="M138" s="68" t="s">
        <v>320</v>
      </c>
      <c r="N138" s="68" t="s">
        <v>34</v>
      </c>
    </row>
    <row r="139" spans="1:14" ht="30" x14ac:dyDescent="0.25">
      <c r="A139" s="68">
        <f t="shared" si="10"/>
        <v>122</v>
      </c>
      <c r="B139" s="68" t="s">
        <v>159</v>
      </c>
      <c r="C139" s="68" t="s">
        <v>45</v>
      </c>
      <c r="D139" s="68">
        <v>10</v>
      </c>
      <c r="E139" s="68" t="s">
        <v>46</v>
      </c>
      <c r="F139" s="68"/>
      <c r="G139" s="68"/>
      <c r="H139" s="68"/>
      <c r="I139" s="68"/>
      <c r="J139" s="68">
        <v>1</v>
      </c>
      <c r="K139" s="68">
        <v>1</v>
      </c>
      <c r="L139" s="68" t="s">
        <v>321</v>
      </c>
      <c r="M139" s="68" t="s">
        <v>322</v>
      </c>
      <c r="N139" s="68" t="s">
        <v>34</v>
      </c>
    </row>
    <row r="140" spans="1:14" x14ac:dyDescent="0.25">
      <c r="A140" s="4"/>
      <c r="B140" s="4"/>
      <c r="C140" s="5"/>
      <c r="D140" s="5"/>
      <c r="E140" s="4"/>
      <c r="F140" s="4"/>
      <c r="G140" s="4"/>
      <c r="H140" s="4"/>
      <c r="I140" s="4"/>
      <c r="J140" s="11"/>
      <c r="K140" s="11"/>
      <c r="L140" s="8"/>
      <c r="M140" s="8"/>
      <c r="N140" s="4"/>
    </row>
    <row r="141" spans="1:14" x14ac:dyDescent="0.25">
      <c r="A141" s="4"/>
      <c r="B141" s="4"/>
      <c r="C141" s="5"/>
      <c r="D141" s="5"/>
      <c r="E141" s="4"/>
      <c r="F141" s="4"/>
      <c r="G141" s="4"/>
      <c r="H141" s="4"/>
      <c r="I141" s="4"/>
      <c r="J141" s="11"/>
      <c r="K141" s="11"/>
      <c r="L141" s="8"/>
      <c r="M141" s="8"/>
      <c r="N141" s="4"/>
    </row>
    <row r="142" spans="1:14" x14ac:dyDescent="0.25">
      <c r="A142" s="4"/>
      <c r="B142" s="4"/>
      <c r="C142" s="5"/>
      <c r="D142" s="5"/>
      <c r="E142" s="4"/>
      <c r="F142" s="4"/>
      <c r="G142" s="4"/>
      <c r="H142" s="4"/>
      <c r="I142" s="4"/>
      <c r="J142" s="11"/>
      <c r="K142" s="11"/>
      <c r="L142" s="8"/>
      <c r="M142" s="8"/>
      <c r="N142" s="4"/>
    </row>
    <row r="143" spans="1:14" x14ac:dyDescent="0.25">
      <c r="A143" s="4"/>
      <c r="B143" s="4"/>
      <c r="C143" s="5"/>
      <c r="D143" s="5"/>
      <c r="E143" s="4"/>
      <c r="F143" s="4"/>
      <c r="G143" s="4"/>
      <c r="H143" s="4"/>
      <c r="I143" s="4"/>
      <c r="J143" s="11"/>
      <c r="K143" s="11"/>
      <c r="L143" s="8"/>
      <c r="M143" s="8"/>
      <c r="N143" s="4"/>
    </row>
    <row r="144" spans="1:14" x14ac:dyDescent="0.25">
      <c r="A144" s="4"/>
      <c r="B144" s="4"/>
      <c r="C144" s="5"/>
      <c r="D144" s="5"/>
      <c r="E144" s="4"/>
      <c r="F144" s="4"/>
      <c r="G144" s="4"/>
      <c r="H144" s="4"/>
      <c r="I144" s="4"/>
      <c r="J144" s="11"/>
      <c r="K144" s="11"/>
      <c r="L144" s="8"/>
      <c r="M144" s="8"/>
      <c r="N144" s="4"/>
    </row>
    <row r="145" spans="1:14" x14ac:dyDescent="0.25">
      <c r="A145" s="4"/>
      <c r="B145" s="4"/>
      <c r="C145" s="5"/>
      <c r="D145" s="5"/>
      <c r="E145" s="4"/>
      <c r="F145" s="4"/>
      <c r="G145" s="4"/>
      <c r="H145" s="4"/>
      <c r="I145" s="4"/>
      <c r="J145" s="11"/>
      <c r="K145" s="11"/>
      <c r="L145" s="8"/>
      <c r="M145" s="8"/>
      <c r="N145" s="4"/>
    </row>
    <row r="146" spans="1:14" x14ac:dyDescent="0.25">
      <c r="A146" s="4"/>
      <c r="B146" s="4"/>
      <c r="C146" s="5"/>
      <c r="D146" s="5"/>
      <c r="E146" s="4"/>
      <c r="F146" s="4"/>
      <c r="G146" s="4"/>
      <c r="H146" s="4"/>
      <c r="I146" s="4"/>
      <c r="J146" s="11"/>
      <c r="K146" s="11"/>
      <c r="L146" s="8"/>
      <c r="M146" s="8"/>
      <c r="N146" s="4"/>
    </row>
    <row r="147" spans="1:14" x14ac:dyDescent="0.25">
      <c r="A147" s="4"/>
      <c r="B147" s="4"/>
      <c r="C147" s="5"/>
      <c r="D147" s="5"/>
      <c r="E147" s="4"/>
      <c r="F147" s="4"/>
      <c r="G147" s="4"/>
      <c r="H147" s="4"/>
      <c r="I147" s="4"/>
      <c r="J147" s="11"/>
      <c r="K147" s="11"/>
      <c r="L147" s="8"/>
      <c r="M147" s="8"/>
      <c r="N147" s="4"/>
    </row>
    <row r="148" spans="1:14" x14ac:dyDescent="0.25">
      <c r="A148" s="4"/>
      <c r="B148" s="4"/>
      <c r="C148" s="5"/>
      <c r="D148" s="5"/>
      <c r="E148" s="4"/>
      <c r="F148" s="4"/>
      <c r="G148" s="4"/>
      <c r="H148" s="4"/>
      <c r="I148" s="4"/>
      <c r="J148" s="11"/>
      <c r="K148" s="11"/>
      <c r="L148" s="8"/>
      <c r="M148" s="8"/>
      <c r="N148" s="4"/>
    </row>
    <row r="149" spans="1:14" x14ac:dyDescent="0.25">
      <c r="A149" s="4"/>
      <c r="B149" s="4"/>
      <c r="C149" s="5"/>
      <c r="D149" s="5"/>
      <c r="E149" s="4"/>
      <c r="F149" s="4"/>
      <c r="G149" s="4"/>
      <c r="H149" s="4"/>
      <c r="I149" s="4"/>
      <c r="J149" s="11"/>
      <c r="K149" s="11"/>
      <c r="L149" s="8"/>
      <c r="M149" s="8"/>
      <c r="N149" s="4"/>
    </row>
    <row r="150" spans="1:14" x14ac:dyDescent="0.25">
      <c r="A150" s="4"/>
      <c r="B150" s="4"/>
      <c r="C150" s="5"/>
      <c r="D150" s="5"/>
      <c r="E150" s="4"/>
      <c r="F150" s="4"/>
      <c r="G150" s="4"/>
      <c r="H150" s="4"/>
      <c r="I150" s="4"/>
      <c r="J150" s="11"/>
      <c r="K150" s="11"/>
      <c r="L150" s="8"/>
      <c r="M150" s="8"/>
      <c r="N150" s="4"/>
    </row>
    <row r="151" spans="1:14" x14ac:dyDescent="0.25">
      <c r="A151" s="4"/>
      <c r="B151" s="4"/>
      <c r="C151" s="5"/>
      <c r="D151" s="5"/>
      <c r="E151" s="4"/>
      <c r="F151" s="4"/>
      <c r="G151" s="4"/>
      <c r="H151" s="4"/>
      <c r="I151" s="4"/>
      <c r="J151" s="11"/>
      <c r="K151" s="11"/>
      <c r="L151" s="8"/>
      <c r="M151" s="8"/>
      <c r="N151" s="4"/>
    </row>
    <row r="152" spans="1:14" x14ac:dyDescent="0.25">
      <c r="A152" s="4"/>
      <c r="B152" s="4"/>
      <c r="C152" s="5"/>
      <c r="D152" s="5"/>
      <c r="E152" s="4"/>
      <c r="F152" s="4"/>
      <c r="G152" s="4"/>
      <c r="H152" s="4"/>
      <c r="I152" s="4"/>
      <c r="J152" s="11"/>
      <c r="K152" s="11"/>
      <c r="L152" s="8"/>
      <c r="M152" s="8"/>
      <c r="N152" s="4"/>
    </row>
    <row r="153" spans="1:14" x14ac:dyDescent="0.25">
      <c r="A153" s="4"/>
      <c r="B153" s="4"/>
      <c r="C153" s="5"/>
      <c r="D153" s="5"/>
      <c r="E153" s="4"/>
      <c r="F153" s="4"/>
      <c r="G153" s="4"/>
      <c r="H153" s="4"/>
      <c r="I153" s="4"/>
      <c r="J153" s="11"/>
      <c r="K153" s="11"/>
      <c r="L153" s="8"/>
      <c r="M153" s="8"/>
      <c r="N153" s="4"/>
    </row>
    <row r="154" spans="1:14" x14ac:dyDescent="0.25">
      <c r="A154" s="4"/>
      <c r="B154" s="4"/>
      <c r="C154" s="5"/>
      <c r="D154" s="5"/>
      <c r="E154" s="4"/>
      <c r="F154" s="4"/>
      <c r="G154" s="4"/>
      <c r="H154" s="4"/>
      <c r="I154" s="4"/>
      <c r="J154" s="11"/>
      <c r="K154" s="11"/>
      <c r="L154" s="8"/>
      <c r="M154" s="8"/>
      <c r="N154" s="4"/>
    </row>
    <row r="155" spans="1:14" x14ac:dyDescent="0.25">
      <c r="A155" s="4"/>
      <c r="B155" s="4"/>
      <c r="C155" s="5"/>
      <c r="D155" s="5"/>
      <c r="E155" s="4"/>
      <c r="F155" s="4"/>
      <c r="G155" s="4"/>
      <c r="H155" s="4"/>
      <c r="I155" s="4"/>
      <c r="J155" s="11"/>
      <c r="K155" s="11"/>
      <c r="L155" s="8"/>
      <c r="M155" s="8"/>
      <c r="N155" s="4"/>
    </row>
    <row r="156" spans="1:14" x14ac:dyDescent="0.25">
      <c r="A156" s="4"/>
      <c r="B156" s="4"/>
      <c r="C156" s="5"/>
      <c r="D156" s="5"/>
      <c r="E156" s="4"/>
      <c r="F156" s="4"/>
      <c r="G156" s="4"/>
      <c r="H156" s="4"/>
      <c r="I156" s="4"/>
      <c r="J156" s="11"/>
      <c r="K156" s="11"/>
      <c r="L156" s="8"/>
      <c r="M156" s="8"/>
      <c r="N156" s="4"/>
    </row>
    <row r="157" spans="1:14" x14ac:dyDescent="0.25">
      <c r="A157" s="4"/>
      <c r="B157" s="4"/>
      <c r="C157" s="5"/>
      <c r="D157" s="5"/>
      <c r="E157" s="4"/>
      <c r="F157" s="4"/>
      <c r="G157" s="4"/>
      <c r="H157" s="4"/>
      <c r="I157" s="4"/>
      <c r="J157" s="11"/>
      <c r="K157" s="11"/>
      <c r="L157" s="8"/>
      <c r="M157" s="8"/>
      <c r="N157" s="4"/>
    </row>
    <row r="158" spans="1:14" x14ac:dyDescent="0.25">
      <c r="A158" s="4"/>
      <c r="B158" s="4"/>
      <c r="C158" s="5"/>
      <c r="D158" s="5"/>
      <c r="E158" s="4"/>
      <c r="F158" s="4"/>
      <c r="G158" s="4"/>
      <c r="H158" s="4"/>
      <c r="I158" s="4"/>
      <c r="J158" s="11"/>
      <c r="K158" s="11"/>
      <c r="L158" s="8"/>
      <c r="M158" s="8"/>
      <c r="N158" s="4"/>
    </row>
    <row r="159" spans="1:14" x14ac:dyDescent="0.25">
      <c r="A159" s="4"/>
      <c r="B159" s="4"/>
      <c r="C159" s="5"/>
      <c r="D159" s="5"/>
      <c r="E159" s="4"/>
      <c r="F159" s="4"/>
      <c r="G159" s="4"/>
      <c r="H159" s="4"/>
      <c r="I159" s="4"/>
      <c r="J159" s="11"/>
      <c r="K159" s="11"/>
      <c r="L159" s="8"/>
      <c r="M159" s="8"/>
      <c r="N159" s="4"/>
    </row>
    <row r="160" spans="1:14" x14ac:dyDescent="0.25">
      <c r="A160" s="4"/>
      <c r="B160" s="4"/>
      <c r="C160" s="5"/>
      <c r="D160" s="5"/>
      <c r="E160" s="4"/>
      <c r="F160" s="4"/>
      <c r="G160" s="4"/>
      <c r="H160" s="4"/>
      <c r="I160" s="4"/>
      <c r="J160" s="11"/>
      <c r="K160" s="11"/>
      <c r="L160" s="8"/>
      <c r="M160" s="8"/>
      <c r="N160" s="4"/>
    </row>
    <row r="161" spans="1:14" x14ac:dyDescent="0.25">
      <c r="A161" s="4"/>
      <c r="B161" s="4"/>
      <c r="C161" s="5"/>
      <c r="D161" s="5"/>
      <c r="E161" s="4"/>
      <c r="F161" s="4"/>
      <c r="G161" s="4"/>
      <c r="H161" s="4"/>
      <c r="I161" s="4"/>
      <c r="J161" s="11"/>
      <c r="K161" s="11"/>
      <c r="L161" s="8"/>
      <c r="M161" s="8"/>
      <c r="N161" s="4"/>
    </row>
    <row r="162" spans="1:14" x14ac:dyDescent="0.25">
      <c r="A162" s="4"/>
      <c r="B162" s="4"/>
      <c r="C162" s="5"/>
      <c r="D162" s="5"/>
      <c r="E162" s="4"/>
      <c r="F162" s="4"/>
      <c r="G162" s="4"/>
      <c r="H162" s="4"/>
      <c r="I162" s="4"/>
      <c r="J162" s="11"/>
      <c r="K162" s="11"/>
      <c r="L162" s="8"/>
      <c r="M162" s="8"/>
      <c r="N162" s="4"/>
    </row>
    <row r="163" spans="1:14" x14ac:dyDescent="0.25">
      <c r="A163" s="4"/>
      <c r="B163" s="4"/>
      <c r="C163" s="5"/>
      <c r="D163" s="5"/>
      <c r="E163" s="4"/>
      <c r="F163" s="4"/>
      <c r="G163" s="4"/>
      <c r="H163" s="4"/>
      <c r="I163" s="4"/>
      <c r="J163" s="11"/>
      <c r="K163" s="11"/>
      <c r="L163" s="8"/>
      <c r="M163" s="8"/>
      <c r="N163" s="4"/>
    </row>
    <row r="164" spans="1:14" x14ac:dyDescent="0.25">
      <c r="A164" s="4"/>
      <c r="B164" s="4"/>
      <c r="C164" s="5"/>
      <c r="D164" s="5"/>
      <c r="E164" s="4"/>
      <c r="F164" s="4"/>
      <c r="G164" s="4"/>
      <c r="H164" s="4"/>
      <c r="I164" s="4"/>
      <c r="J164" s="11"/>
      <c r="K164" s="11"/>
      <c r="L164" s="8"/>
      <c r="M164" s="8"/>
      <c r="N164" s="4"/>
    </row>
    <row r="165" spans="1:14" x14ac:dyDescent="0.25">
      <c r="A165" s="4"/>
      <c r="B165" s="4"/>
      <c r="C165" s="5"/>
      <c r="D165" s="5"/>
      <c r="E165" s="4"/>
      <c r="F165" s="4"/>
      <c r="G165" s="4"/>
      <c r="H165" s="4"/>
      <c r="I165" s="4"/>
      <c r="J165" s="11"/>
      <c r="K165" s="11"/>
      <c r="L165" s="8"/>
      <c r="M165" s="8"/>
      <c r="N165" s="4"/>
    </row>
    <row r="166" spans="1:14" x14ac:dyDescent="0.25">
      <c r="A166" s="4"/>
      <c r="B166" s="4"/>
      <c r="C166" s="5"/>
      <c r="D166" s="5"/>
      <c r="E166" s="4"/>
      <c r="F166" s="4"/>
      <c r="G166" s="4"/>
      <c r="H166" s="4"/>
      <c r="I166" s="4"/>
      <c r="J166" s="11"/>
      <c r="K166" s="11"/>
      <c r="L166" s="8"/>
      <c r="M166" s="8"/>
      <c r="N166" s="4"/>
    </row>
    <row r="167" spans="1:14" x14ac:dyDescent="0.25">
      <c r="A167" s="4"/>
      <c r="B167" s="4"/>
      <c r="C167" s="5"/>
      <c r="D167" s="5"/>
      <c r="E167" s="4"/>
      <c r="F167" s="4"/>
      <c r="G167" s="4"/>
      <c r="H167" s="4"/>
      <c r="I167" s="4"/>
      <c r="J167" s="11"/>
      <c r="K167" s="11"/>
      <c r="L167" s="8"/>
      <c r="M167" s="8"/>
      <c r="N167" s="4"/>
    </row>
    <row r="168" spans="1:14" x14ac:dyDescent="0.25">
      <c r="A168" s="4"/>
      <c r="B168" s="4"/>
      <c r="C168" s="5"/>
      <c r="D168" s="5"/>
      <c r="E168" s="4"/>
      <c r="F168" s="4"/>
      <c r="G168" s="4"/>
      <c r="H168" s="4"/>
      <c r="I168" s="4"/>
      <c r="J168" s="11"/>
      <c r="K168" s="11"/>
      <c r="L168" s="8"/>
      <c r="M168" s="8"/>
      <c r="N168" s="4"/>
    </row>
    <row r="169" spans="1:14" x14ac:dyDescent="0.25">
      <c r="A169" s="4"/>
      <c r="B169" s="4"/>
      <c r="C169" s="5"/>
      <c r="D169" s="5"/>
      <c r="E169" s="4"/>
      <c r="F169" s="4"/>
      <c r="G169" s="4"/>
      <c r="H169" s="4"/>
      <c r="I169" s="4"/>
      <c r="J169" s="11"/>
      <c r="K169" s="11"/>
      <c r="L169" s="8"/>
      <c r="M169" s="8"/>
      <c r="N169" s="4"/>
    </row>
    <row r="170" spans="1:14" x14ac:dyDescent="0.25">
      <c r="A170" s="4"/>
      <c r="B170" s="4"/>
      <c r="C170" s="5"/>
      <c r="D170" s="5"/>
      <c r="E170" s="4"/>
      <c r="F170" s="4"/>
      <c r="G170" s="4"/>
      <c r="H170" s="4"/>
      <c r="I170" s="4"/>
      <c r="J170" s="11"/>
      <c r="K170" s="11"/>
      <c r="L170" s="8"/>
      <c r="M170" s="8"/>
      <c r="N170" s="4"/>
    </row>
    <row r="171" spans="1:14" x14ac:dyDescent="0.25">
      <c r="A171" s="4"/>
      <c r="B171" s="4"/>
      <c r="C171" s="5"/>
      <c r="D171" s="5"/>
      <c r="E171" s="4"/>
      <c r="F171" s="4"/>
      <c r="G171" s="4"/>
      <c r="H171" s="4"/>
      <c r="I171" s="4"/>
      <c r="J171" s="11"/>
      <c r="K171" s="11"/>
      <c r="L171" s="8"/>
      <c r="M171" s="8"/>
      <c r="N171" s="4"/>
    </row>
    <row r="172" spans="1:14" x14ac:dyDescent="0.25">
      <c r="A172" s="4"/>
      <c r="B172" s="4"/>
      <c r="C172" s="5"/>
      <c r="D172" s="5"/>
      <c r="E172" s="4"/>
      <c r="F172" s="4"/>
      <c r="G172" s="4"/>
      <c r="H172" s="4"/>
      <c r="I172" s="4"/>
      <c r="J172" s="11"/>
      <c r="K172" s="11"/>
      <c r="L172" s="8"/>
      <c r="M172" s="8"/>
      <c r="N172" s="4"/>
    </row>
    <row r="173" spans="1:14" x14ac:dyDescent="0.25">
      <c r="A173" s="4"/>
      <c r="B173" s="4"/>
      <c r="C173" s="5"/>
      <c r="D173" s="5"/>
      <c r="E173" s="4"/>
      <c r="F173" s="4"/>
      <c r="G173" s="4"/>
      <c r="H173" s="4"/>
      <c r="I173" s="4"/>
      <c r="J173" s="11"/>
      <c r="K173" s="11"/>
      <c r="L173" s="8"/>
      <c r="M173" s="8"/>
      <c r="N173" s="4"/>
    </row>
    <row r="174" spans="1:14" x14ac:dyDescent="0.25">
      <c r="A174" s="4"/>
      <c r="B174" s="4"/>
      <c r="C174" s="5"/>
      <c r="D174" s="5"/>
      <c r="E174" s="4"/>
      <c r="F174" s="4"/>
      <c r="G174" s="4"/>
      <c r="H174" s="4"/>
      <c r="I174" s="4"/>
      <c r="J174" s="11"/>
      <c r="K174" s="11"/>
      <c r="L174" s="8"/>
      <c r="M174" s="8"/>
      <c r="N174" s="4"/>
    </row>
    <row r="175" spans="1:14" x14ac:dyDescent="0.25">
      <c r="A175" s="4"/>
      <c r="B175" s="4"/>
      <c r="C175" s="5"/>
      <c r="D175" s="5"/>
      <c r="E175" s="4"/>
      <c r="F175" s="4"/>
      <c r="G175" s="4"/>
      <c r="H175" s="4"/>
      <c r="I175" s="4"/>
      <c r="J175" s="11"/>
      <c r="K175" s="11"/>
      <c r="L175" s="8"/>
      <c r="M175" s="8"/>
      <c r="N175" s="4"/>
    </row>
    <row r="176" spans="1:14" x14ac:dyDescent="0.25">
      <c r="A176" s="4"/>
      <c r="B176" s="4"/>
      <c r="C176" s="5"/>
      <c r="D176" s="5"/>
      <c r="E176" s="4"/>
      <c r="F176" s="4"/>
      <c r="G176" s="4"/>
      <c r="H176" s="4"/>
      <c r="I176" s="4"/>
      <c r="J176" s="11"/>
      <c r="K176" s="11"/>
      <c r="L176" s="8"/>
      <c r="M176" s="8"/>
      <c r="N176" s="4"/>
    </row>
    <row r="177" spans="1:14" x14ac:dyDescent="0.25">
      <c r="A177" s="4"/>
      <c r="B177" s="4"/>
      <c r="C177" s="5"/>
      <c r="D177" s="5"/>
      <c r="E177" s="4"/>
      <c r="F177" s="4"/>
      <c r="G177" s="4"/>
      <c r="H177" s="4"/>
      <c r="I177" s="4"/>
      <c r="J177" s="11"/>
      <c r="K177" s="11"/>
      <c r="L177" s="8"/>
      <c r="M177" s="8"/>
      <c r="N177" s="4"/>
    </row>
    <row r="178" spans="1:14" x14ac:dyDescent="0.25">
      <c r="A178" s="4"/>
      <c r="B178" s="4"/>
      <c r="C178" s="5"/>
      <c r="D178" s="5"/>
      <c r="E178" s="4"/>
      <c r="F178" s="4"/>
      <c r="G178" s="4"/>
      <c r="H178" s="4"/>
      <c r="I178" s="4"/>
      <c r="J178" s="11"/>
      <c r="K178" s="11"/>
      <c r="L178" s="8"/>
      <c r="M178" s="8"/>
      <c r="N178" s="4"/>
    </row>
    <row r="179" spans="1:14" x14ac:dyDescent="0.25">
      <c r="A179" s="4"/>
      <c r="B179" s="4"/>
      <c r="C179" s="5"/>
      <c r="D179" s="5"/>
      <c r="E179" s="4"/>
      <c r="F179" s="4"/>
      <c r="G179" s="4"/>
      <c r="H179" s="4"/>
      <c r="I179" s="4"/>
      <c r="J179" s="11"/>
      <c r="K179" s="11"/>
      <c r="L179" s="8"/>
      <c r="M179" s="8"/>
      <c r="N179" s="4"/>
    </row>
    <row r="180" spans="1:14" x14ac:dyDescent="0.25">
      <c r="A180" s="4"/>
      <c r="B180" s="4"/>
      <c r="C180" s="5"/>
      <c r="D180" s="5"/>
      <c r="E180" s="4"/>
      <c r="F180" s="4"/>
      <c r="G180" s="4"/>
      <c r="H180" s="4"/>
      <c r="I180" s="4"/>
      <c r="J180" s="11"/>
      <c r="K180" s="11"/>
      <c r="L180" s="8"/>
      <c r="M180" s="8"/>
      <c r="N180" s="4"/>
    </row>
    <row r="181" spans="1:14" x14ac:dyDescent="0.25">
      <c r="A181" s="4"/>
      <c r="B181" s="4"/>
      <c r="C181" s="5"/>
      <c r="D181" s="5"/>
      <c r="E181" s="4"/>
      <c r="F181" s="4"/>
      <c r="G181" s="4"/>
      <c r="H181" s="4"/>
      <c r="I181" s="4"/>
      <c r="J181" s="11"/>
      <c r="K181" s="11"/>
      <c r="L181" s="8"/>
      <c r="M181" s="8"/>
      <c r="N181" s="4"/>
    </row>
    <row r="182" spans="1:14" x14ac:dyDescent="0.25">
      <c r="A182" s="4"/>
      <c r="B182" s="4"/>
      <c r="C182" s="5"/>
      <c r="D182" s="5"/>
      <c r="E182" s="4"/>
      <c r="F182" s="4"/>
      <c r="G182" s="4"/>
      <c r="H182" s="4"/>
      <c r="I182" s="4"/>
      <c r="J182" s="11"/>
      <c r="K182" s="11"/>
      <c r="L182" s="8"/>
      <c r="M182" s="8"/>
      <c r="N182" s="4"/>
    </row>
    <row r="183" spans="1:14" x14ac:dyDescent="0.25">
      <c r="A183" s="4"/>
      <c r="B183" s="4"/>
      <c r="C183" s="5"/>
      <c r="D183" s="5"/>
      <c r="E183" s="4"/>
      <c r="F183" s="4"/>
      <c r="G183" s="4"/>
      <c r="H183" s="4"/>
      <c r="I183" s="4"/>
      <c r="J183" s="11"/>
      <c r="K183" s="11"/>
      <c r="L183" s="8"/>
      <c r="M183" s="8"/>
      <c r="N183" s="4"/>
    </row>
    <row r="184" spans="1:14" x14ac:dyDescent="0.25">
      <c r="A184" s="4"/>
      <c r="B184" s="4"/>
      <c r="C184" s="5"/>
      <c r="D184" s="5"/>
      <c r="E184" s="4"/>
      <c r="F184" s="4"/>
      <c r="G184" s="4"/>
      <c r="H184" s="4"/>
      <c r="I184" s="4"/>
      <c r="J184" s="11"/>
      <c r="K184" s="11"/>
      <c r="L184" s="8"/>
      <c r="M184" s="8"/>
      <c r="N184" s="4"/>
    </row>
    <row r="185" spans="1:14" x14ac:dyDescent="0.25">
      <c r="A185" s="4"/>
      <c r="B185" s="4"/>
      <c r="C185" s="5"/>
      <c r="D185" s="5"/>
      <c r="E185" s="4"/>
      <c r="F185" s="4"/>
      <c r="G185" s="4"/>
      <c r="H185" s="4"/>
      <c r="I185" s="4"/>
      <c r="J185" s="11"/>
      <c r="K185" s="11"/>
      <c r="L185" s="8"/>
      <c r="M185" s="8"/>
      <c r="N185" s="4"/>
    </row>
    <row r="186" spans="1:14" x14ac:dyDescent="0.25">
      <c r="A186" s="4"/>
      <c r="B186" s="4"/>
      <c r="C186" s="5"/>
      <c r="D186" s="5"/>
      <c r="E186" s="4"/>
      <c r="F186" s="4"/>
      <c r="G186" s="4"/>
      <c r="H186" s="4"/>
      <c r="I186" s="4"/>
      <c r="J186" s="11"/>
      <c r="K186" s="11"/>
      <c r="L186" s="8"/>
      <c r="M186" s="8"/>
      <c r="N186" s="4"/>
    </row>
    <row r="187" spans="1:14" x14ac:dyDescent="0.25">
      <c r="A187" s="4"/>
      <c r="B187" s="4"/>
      <c r="C187" s="5"/>
      <c r="D187" s="5"/>
      <c r="E187" s="4"/>
      <c r="F187" s="4"/>
      <c r="G187" s="4"/>
      <c r="H187" s="4"/>
      <c r="I187" s="4"/>
      <c r="J187" s="11"/>
      <c r="K187" s="11"/>
      <c r="L187" s="8"/>
      <c r="M187" s="8"/>
      <c r="N187" s="4"/>
    </row>
    <row r="188" spans="1:14" x14ac:dyDescent="0.25">
      <c r="A188" s="4"/>
      <c r="B188" s="4"/>
      <c r="C188" s="5"/>
      <c r="D188" s="5"/>
      <c r="E188" s="4"/>
      <c r="F188" s="4"/>
      <c r="G188" s="4"/>
      <c r="H188" s="4"/>
      <c r="I188" s="4"/>
      <c r="J188" s="11"/>
      <c r="K188" s="11"/>
      <c r="L188" s="8"/>
      <c r="M188" s="8"/>
      <c r="N188" s="4"/>
    </row>
    <row r="189" spans="1:14" x14ac:dyDescent="0.25">
      <c r="A189" s="4"/>
      <c r="B189" s="4"/>
      <c r="C189" s="5"/>
      <c r="D189" s="5"/>
      <c r="E189" s="4"/>
      <c r="F189" s="4"/>
      <c r="G189" s="4"/>
      <c r="H189" s="4"/>
      <c r="I189" s="4"/>
      <c r="J189" s="11"/>
      <c r="K189" s="11"/>
      <c r="L189" s="8"/>
      <c r="M189" s="8"/>
      <c r="N189" s="4"/>
    </row>
    <row r="190" spans="1:14" x14ac:dyDescent="0.25">
      <c r="A190" s="4"/>
      <c r="B190" s="4"/>
      <c r="C190" s="5"/>
      <c r="D190" s="5"/>
      <c r="E190" s="4"/>
      <c r="F190" s="4"/>
      <c r="G190" s="4"/>
      <c r="H190" s="4"/>
      <c r="I190" s="4"/>
      <c r="J190" s="11"/>
      <c r="K190" s="11"/>
      <c r="L190" s="8"/>
      <c r="M190" s="8"/>
      <c r="N190" s="4"/>
    </row>
    <row r="191" spans="1:14" x14ac:dyDescent="0.25">
      <c r="A191" s="4"/>
      <c r="B191" s="4"/>
      <c r="C191" s="5"/>
      <c r="D191" s="5"/>
      <c r="E191" s="4"/>
      <c r="F191" s="4"/>
      <c r="G191" s="4"/>
      <c r="H191" s="4"/>
      <c r="I191" s="4"/>
      <c r="J191" s="11"/>
      <c r="K191" s="11"/>
      <c r="L191" s="8"/>
      <c r="M191" s="8"/>
      <c r="N191" s="4"/>
    </row>
    <row r="192" spans="1:14" x14ac:dyDescent="0.25">
      <c r="A192" s="4"/>
      <c r="B192" s="4"/>
      <c r="C192" s="5"/>
      <c r="D192" s="5"/>
      <c r="E192" s="4"/>
      <c r="F192" s="4"/>
      <c r="G192" s="4"/>
      <c r="H192" s="4"/>
      <c r="I192" s="4"/>
      <c r="J192" s="11"/>
      <c r="K192" s="11"/>
      <c r="L192" s="8"/>
      <c r="M192" s="8"/>
      <c r="N192" s="4"/>
    </row>
    <row r="193" spans="1:14" x14ac:dyDescent="0.25">
      <c r="A193" s="4"/>
      <c r="B193" s="4"/>
      <c r="C193" s="5"/>
      <c r="D193" s="5"/>
      <c r="E193" s="4"/>
      <c r="F193" s="4"/>
      <c r="G193" s="4"/>
      <c r="H193" s="4"/>
      <c r="I193" s="4"/>
      <c r="J193" s="11"/>
      <c r="K193" s="11"/>
      <c r="L193" s="8"/>
      <c r="M193" s="8"/>
      <c r="N193" s="4"/>
    </row>
    <row r="194" spans="1:14" x14ac:dyDescent="0.25">
      <c r="A194" s="4"/>
      <c r="B194" s="4"/>
      <c r="C194" s="5"/>
      <c r="D194" s="5"/>
      <c r="E194" s="4"/>
      <c r="F194" s="4"/>
      <c r="G194" s="4"/>
      <c r="H194" s="4"/>
      <c r="I194" s="4"/>
      <c r="J194" s="11"/>
      <c r="K194" s="11"/>
      <c r="L194" s="8"/>
      <c r="M194" s="8"/>
      <c r="N194" s="4"/>
    </row>
    <row r="195" spans="1:14" x14ac:dyDescent="0.25">
      <c r="A195" s="4"/>
      <c r="B195" s="4"/>
      <c r="C195" s="5"/>
      <c r="D195" s="5"/>
      <c r="E195" s="4"/>
      <c r="F195" s="4"/>
      <c r="G195" s="4"/>
      <c r="H195" s="4"/>
      <c r="I195" s="4"/>
      <c r="J195" s="11"/>
      <c r="K195" s="11"/>
      <c r="L195" s="8"/>
      <c r="M195" s="8"/>
      <c r="N195" s="4"/>
    </row>
    <row r="196" spans="1:14" x14ac:dyDescent="0.25">
      <c r="A196" s="4"/>
      <c r="B196" s="4"/>
      <c r="C196" s="5"/>
      <c r="D196" s="5"/>
      <c r="E196" s="4"/>
      <c r="F196" s="4"/>
      <c r="G196" s="4"/>
      <c r="H196" s="4"/>
      <c r="I196" s="4"/>
      <c r="J196" s="11"/>
      <c r="K196" s="11"/>
      <c r="L196" s="8"/>
      <c r="M196" s="8"/>
      <c r="N196" s="4"/>
    </row>
    <row r="197" spans="1:14" x14ac:dyDescent="0.25">
      <c r="A197" s="4"/>
      <c r="B197" s="4"/>
      <c r="C197" s="5"/>
      <c r="D197" s="5"/>
      <c r="E197" s="4"/>
      <c r="F197" s="4"/>
      <c r="G197" s="4"/>
      <c r="H197" s="4"/>
      <c r="I197" s="4"/>
      <c r="J197" s="11"/>
      <c r="K197" s="11"/>
      <c r="L197" s="8"/>
      <c r="M197" s="8"/>
      <c r="N197" s="4"/>
    </row>
    <row r="198" spans="1:14" x14ac:dyDescent="0.25">
      <c r="A198" s="4"/>
      <c r="B198" s="4"/>
      <c r="C198" s="5"/>
      <c r="D198" s="5"/>
      <c r="E198" s="4"/>
      <c r="F198" s="4"/>
      <c r="G198" s="4"/>
      <c r="H198" s="4"/>
      <c r="I198" s="4"/>
      <c r="J198" s="11"/>
      <c r="K198" s="11"/>
      <c r="L198" s="8"/>
      <c r="M198" s="8"/>
      <c r="N198" s="4"/>
    </row>
    <row r="199" spans="1:14" x14ac:dyDescent="0.25">
      <c r="A199" s="4"/>
      <c r="B199" s="4"/>
      <c r="C199" s="5"/>
      <c r="D199" s="5"/>
      <c r="E199" s="4"/>
      <c r="F199" s="4"/>
      <c r="G199" s="4"/>
      <c r="H199" s="4"/>
      <c r="I199" s="4"/>
      <c r="J199" s="11"/>
      <c r="K199" s="11"/>
      <c r="L199" s="8"/>
      <c r="M199" s="8"/>
      <c r="N199" s="4"/>
    </row>
    <row r="200" spans="1:14" x14ac:dyDescent="0.25">
      <c r="A200" s="4"/>
      <c r="B200" s="4"/>
      <c r="C200" s="5"/>
      <c r="D200" s="5"/>
      <c r="E200" s="4"/>
      <c r="F200" s="4"/>
      <c r="G200" s="4"/>
      <c r="H200" s="4"/>
      <c r="I200" s="4"/>
      <c r="J200" s="11"/>
      <c r="K200" s="11"/>
      <c r="L200" s="8"/>
      <c r="M200" s="8"/>
      <c r="N200" s="4"/>
    </row>
    <row r="201" spans="1:14" x14ac:dyDescent="0.25">
      <c r="A201" s="4"/>
      <c r="B201" s="4"/>
      <c r="C201" s="5"/>
      <c r="D201" s="5"/>
      <c r="E201" s="4"/>
      <c r="F201" s="4"/>
      <c r="G201" s="4"/>
      <c r="H201" s="4"/>
      <c r="I201" s="4"/>
      <c r="J201" s="11"/>
      <c r="K201" s="11"/>
      <c r="L201" s="8"/>
      <c r="M201" s="8"/>
      <c r="N201" s="4"/>
    </row>
    <row r="202" spans="1:14" x14ac:dyDescent="0.25">
      <c r="A202" s="4"/>
      <c r="B202" s="4"/>
      <c r="C202" s="5"/>
      <c r="D202" s="5"/>
      <c r="E202" s="4"/>
      <c r="F202" s="4"/>
      <c r="G202" s="4"/>
      <c r="H202" s="4"/>
      <c r="I202" s="4"/>
      <c r="J202" s="11"/>
      <c r="K202" s="11"/>
      <c r="L202" s="8"/>
      <c r="M202" s="8"/>
      <c r="N202" s="4"/>
    </row>
    <row r="203" spans="1:14" x14ac:dyDescent="0.25">
      <c r="A203" s="4"/>
      <c r="B203" s="4"/>
      <c r="C203" s="5"/>
      <c r="D203" s="5"/>
      <c r="E203" s="4"/>
      <c r="F203" s="4"/>
      <c r="G203" s="4"/>
      <c r="H203" s="4"/>
      <c r="I203" s="4"/>
      <c r="J203" s="11"/>
      <c r="K203" s="11"/>
      <c r="L203" s="8"/>
      <c r="M203" s="8"/>
      <c r="N203" s="4"/>
    </row>
    <row r="204" spans="1:14" x14ac:dyDescent="0.25">
      <c r="A204" s="4"/>
      <c r="B204" s="4"/>
      <c r="C204" s="5"/>
      <c r="D204" s="5"/>
      <c r="E204" s="4"/>
      <c r="F204" s="4"/>
      <c r="G204" s="4"/>
      <c r="H204" s="4"/>
      <c r="I204" s="4"/>
      <c r="J204" s="11"/>
      <c r="K204" s="11"/>
      <c r="L204" s="8"/>
      <c r="M204" s="8"/>
      <c r="N204" s="4"/>
    </row>
    <row r="205" spans="1:14" x14ac:dyDescent="0.25">
      <c r="A205" s="4"/>
      <c r="B205" s="4"/>
      <c r="C205" s="5"/>
      <c r="D205" s="5"/>
      <c r="E205" s="4"/>
      <c r="F205" s="4"/>
      <c r="G205" s="4"/>
      <c r="H205" s="4"/>
      <c r="I205" s="4"/>
      <c r="J205" s="11"/>
      <c r="K205" s="11"/>
      <c r="L205" s="8"/>
      <c r="M205" s="8"/>
      <c r="N205" s="4"/>
    </row>
    <row r="206" spans="1:14" x14ac:dyDescent="0.25">
      <c r="A206" s="4"/>
      <c r="B206" s="4"/>
      <c r="C206" s="5"/>
      <c r="D206" s="5"/>
      <c r="E206" s="4"/>
      <c r="F206" s="4"/>
      <c r="G206" s="4"/>
      <c r="H206" s="4"/>
      <c r="I206" s="4"/>
      <c r="J206" s="11"/>
      <c r="K206" s="11"/>
      <c r="L206" s="8"/>
      <c r="M206" s="8"/>
      <c r="N206" s="4"/>
    </row>
    <row r="207" spans="1:14" x14ac:dyDescent="0.25">
      <c r="A207" s="4"/>
      <c r="B207" s="4"/>
      <c r="C207" s="5"/>
      <c r="D207" s="5"/>
      <c r="E207" s="4"/>
      <c r="F207" s="4"/>
      <c r="G207" s="4"/>
      <c r="H207" s="4"/>
      <c r="I207" s="4"/>
      <c r="J207" s="11"/>
      <c r="K207" s="11"/>
      <c r="L207" s="8"/>
      <c r="M207" s="8"/>
      <c r="N207" s="4"/>
    </row>
    <row r="208" spans="1:14" x14ac:dyDescent="0.25">
      <c r="A208" s="4"/>
      <c r="B208" s="4"/>
      <c r="C208" s="5"/>
      <c r="D208" s="5"/>
      <c r="E208" s="4"/>
      <c r="F208" s="4"/>
      <c r="G208" s="4"/>
      <c r="H208" s="4"/>
      <c r="I208" s="4"/>
      <c r="J208" s="11"/>
      <c r="K208" s="11"/>
      <c r="L208" s="8"/>
      <c r="M208" s="8"/>
      <c r="N208" s="4"/>
    </row>
    <row r="209" spans="1:14" x14ac:dyDescent="0.25">
      <c r="A209" s="4"/>
      <c r="B209" s="4"/>
      <c r="C209" s="5"/>
      <c r="D209" s="5"/>
      <c r="E209" s="4"/>
      <c r="F209" s="4"/>
      <c r="G209" s="4"/>
      <c r="H209" s="4"/>
      <c r="I209" s="4"/>
      <c r="J209" s="11"/>
      <c r="K209" s="11"/>
      <c r="L209" s="8"/>
      <c r="M209" s="8"/>
      <c r="N209" s="4"/>
    </row>
    <row r="210" spans="1:14" x14ac:dyDescent="0.25">
      <c r="A210" s="4"/>
      <c r="B210" s="4"/>
      <c r="C210" s="5"/>
      <c r="D210" s="5"/>
      <c r="E210" s="4"/>
      <c r="F210" s="4"/>
      <c r="G210" s="4"/>
      <c r="H210" s="4"/>
      <c r="I210" s="4"/>
      <c r="J210" s="11"/>
      <c r="K210" s="11"/>
      <c r="L210" s="8"/>
      <c r="M210" s="8"/>
      <c r="N210" s="4"/>
    </row>
    <row r="211" spans="1:14" x14ac:dyDescent="0.25">
      <c r="A211" s="4"/>
      <c r="B211" s="4"/>
      <c r="C211" s="5"/>
      <c r="D211" s="5"/>
      <c r="E211" s="4"/>
      <c r="F211" s="4"/>
      <c r="G211" s="4"/>
      <c r="H211" s="4"/>
      <c r="I211" s="4"/>
      <c r="J211" s="11"/>
      <c r="K211" s="11"/>
      <c r="L211" s="8"/>
      <c r="M211" s="8"/>
      <c r="N211" s="4"/>
    </row>
    <row r="212" spans="1:14" x14ac:dyDescent="0.25">
      <c r="A212" s="4"/>
      <c r="B212" s="4"/>
      <c r="C212" s="5"/>
      <c r="D212" s="5"/>
      <c r="E212" s="4"/>
      <c r="F212" s="4"/>
      <c r="G212" s="4"/>
      <c r="H212" s="4"/>
      <c r="I212" s="4"/>
      <c r="J212" s="11"/>
      <c r="K212" s="11"/>
      <c r="L212" s="8"/>
      <c r="M212" s="8"/>
      <c r="N212" s="4"/>
    </row>
    <row r="213" spans="1:14" x14ac:dyDescent="0.25">
      <c r="A213" s="4"/>
      <c r="B213" s="4"/>
      <c r="C213" s="5"/>
      <c r="D213" s="5"/>
      <c r="E213" s="4"/>
      <c r="F213" s="4"/>
      <c r="G213" s="4"/>
      <c r="H213" s="4"/>
      <c r="I213" s="4"/>
      <c r="J213" s="11"/>
      <c r="K213" s="11"/>
      <c r="L213" s="8"/>
      <c r="M213" s="8"/>
      <c r="N213" s="4"/>
    </row>
    <row r="214" spans="1:14" x14ac:dyDescent="0.25">
      <c r="A214" s="4"/>
      <c r="B214" s="4"/>
      <c r="C214" s="5"/>
      <c r="D214" s="5"/>
      <c r="E214" s="4"/>
      <c r="F214" s="4"/>
      <c r="G214" s="4"/>
      <c r="H214" s="4"/>
      <c r="I214" s="4"/>
      <c r="J214" s="11"/>
      <c r="K214" s="11"/>
      <c r="L214" s="8"/>
      <c r="M214" s="8"/>
      <c r="N214" s="4"/>
    </row>
    <row r="215" spans="1:14" x14ac:dyDescent="0.25">
      <c r="A215" s="4"/>
      <c r="B215" s="4"/>
      <c r="C215" s="5"/>
      <c r="D215" s="5"/>
      <c r="E215" s="4"/>
      <c r="F215" s="4"/>
      <c r="G215" s="4"/>
      <c r="H215" s="4"/>
      <c r="I215" s="4"/>
      <c r="J215" s="11"/>
      <c r="K215" s="11"/>
      <c r="L215" s="8"/>
      <c r="M215" s="8"/>
      <c r="N215" s="4"/>
    </row>
    <row r="216" spans="1:14" x14ac:dyDescent="0.25">
      <c r="A216" s="4"/>
      <c r="B216" s="4"/>
      <c r="C216" s="5"/>
      <c r="D216" s="5"/>
      <c r="E216" s="4"/>
      <c r="F216" s="4"/>
      <c r="G216" s="4"/>
      <c r="H216" s="4"/>
      <c r="I216" s="4"/>
      <c r="J216" s="11"/>
      <c r="K216" s="11"/>
      <c r="L216" s="8"/>
      <c r="M216" s="8"/>
      <c r="N216" s="4"/>
    </row>
    <row r="217" spans="1:14" x14ac:dyDescent="0.25">
      <c r="A217" s="4"/>
      <c r="B217" s="4"/>
      <c r="C217" s="5"/>
      <c r="D217" s="5"/>
      <c r="E217" s="4"/>
      <c r="F217" s="4"/>
      <c r="G217" s="4"/>
      <c r="H217" s="4"/>
      <c r="I217" s="4"/>
      <c r="J217" s="11"/>
      <c r="K217" s="11"/>
      <c r="L217" s="8"/>
      <c r="M217" s="8"/>
      <c r="N217" s="4"/>
    </row>
    <row r="218" spans="1:14" x14ac:dyDescent="0.25">
      <c r="A218" s="4"/>
      <c r="B218" s="4"/>
      <c r="C218" s="5"/>
      <c r="D218" s="5"/>
      <c r="E218" s="4"/>
      <c r="F218" s="4"/>
      <c r="G218" s="4"/>
      <c r="H218" s="4"/>
      <c r="I218" s="4"/>
      <c r="J218" s="11"/>
      <c r="K218" s="11"/>
      <c r="L218" s="8"/>
      <c r="M218" s="8"/>
      <c r="N218" s="4"/>
    </row>
    <row r="219" spans="1:14" x14ac:dyDescent="0.25">
      <c r="A219" s="4"/>
      <c r="B219" s="4"/>
      <c r="C219" s="5"/>
      <c r="D219" s="5"/>
      <c r="E219" s="4"/>
      <c r="F219" s="4"/>
      <c r="G219" s="4"/>
      <c r="H219" s="4"/>
      <c r="I219" s="4"/>
      <c r="J219" s="11"/>
      <c r="K219" s="11"/>
      <c r="L219" s="8"/>
      <c r="M219" s="8"/>
      <c r="N219" s="4"/>
    </row>
    <row r="220" spans="1:14" x14ac:dyDescent="0.25">
      <c r="A220" s="4"/>
      <c r="B220" s="4"/>
      <c r="C220" s="5"/>
      <c r="D220" s="5"/>
      <c r="E220" s="4"/>
      <c r="F220" s="4"/>
      <c r="G220" s="4"/>
      <c r="H220" s="4"/>
      <c r="I220" s="4"/>
      <c r="J220" s="11"/>
      <c r="K220" s="11"/>
      <c r="L220" s="8"/>
      <c r="M220" s="8"/>
      <c r="N220" s="4"/>
    </row>
    <row r="221" spans="1:14" x14ac:dyDescent="0.25">
      <c r="A221" s="4"/>
    </row>
  </sheetData>
  <mergeCells count="25">
    <mergeCell ref="A103:N103"/>
    <mergeCell ref="A112:N112"/>
    <mergeCell ref="A128:N128"/>
    <mergeCell ref="A3:A5"/>
    <mergeCell ref="A6:N6"/>
    <mergeCell ref="A8:N8"/>
    <mergeCell ref="A26:N26"/>
    <mergeCell ref="A35:N35"/>
    <mergeCell ref="A59:N59"/>
    <mergeCell ref="A71:N71"/>
    <mergeCell ref="A84:N84"/>
    <mergeCell ref="A94:N94"/>
    <mergeCell ref="A11:N11"/>
    <mergeCell ref="A1:N1"/>
    <mergeCell ref="B3:B5"/>
    <mergeCell ref="C3:C5"/>
    <mergeCell ref="D3:D5"/>
    <mergeCell ref="E3:E5"/>
    <mergeCell ref="F3:J3"/>
    <mergeCell ref="K3:K5"/>
    <mergeCell ref="L3:M4"/>
    <mergeCell ref="N3:N5"/>
    <mergeCell ref="F4:G4"/>
    <mergeCell ref="H4:I4"/>
    <mergeCell ref="J4:J5"/>
  </mergeCells>
  <phoneticPr fontId="16" type="noConversion"/>
  <printOptions horizontalCentered="1"/>
  <pageMargins left="0" right="0" top="0.19685039370078741" bottom="0.19685039370078741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zoomScale="80" zoomScaleNormal="80" zoomScaleSheetLayoutView="90" workbookViewId="0">
      <selection activeCell="J112" sqref="J112"/>
    </sheetView>
  </sheetViews>
  <sheetFormatPr defaultColWidth="9.140625" defaultRowHeight="12.75" x14ac:dyDescent="0.2"/>
  <cols>
    <col min="1" max="1" width="11" style="14" customWidth="1"/>
    <col min="2" max="2" width="71.140625" style="14" customWidth="1"/>
    <col min="3" max="3" width="9.140625" style="14"/>
    <col min="4" max="4" width="11.28515625" style="14" bestFit="1" customWidth="1"/>
    <col min="5" max="6" width="18.7109375" style="15" bestFit="1" customWidth="1"/>
    <col min="7" max="16384" width="9.140625" style="14"/>
  </cols>
  <sheetData>
    <row r="1" spans="1:6" ht="40.5" customHeight="1" x14ac:dyDescent="0.25">
      <c r="A1" s="107" t="s">
        <v>83</v>
      </c>
      <c r="B1" s="108"/>
      <c r="C1" s="108"/>
      <c r="D1" s="108"/>
      <c r="E1" s="108"/>
      <c r="F1" s="108"/>
    </row>
    <row r="2" spans="1:6" ht="128.25" customHeight="1" x14ac:dyDescent="0.2">
      <c r="A2" s="100" t="s">
        <v>1</v>
      </c>
      <c r="B2" s="97" t="s">
        <v>17</v>
      </c>
      <c r="C2" s="98" t="s">
        <v>7</v>
      </c>
      <c r="D2" s="97" t="s">
        <v>23</v>
      </c>
      <c r="E2" s="97" t="s">
        <v>18</v>
      </c>
      <c r="F2" s="97" t="s">
        <v>19</v>
      </c>
    </row>
    <row r="3" spans="1:6" ht="27" customHeight="1" x14ac:dyDescent="0.2">
      <c r="A3" s="100"/>
      <c r="B3" s="112"/>
      <c r="C3" s="109"/>
      <c r="D3" s="109"/>
      <c r="E3" s="110"/>
      <c r="F3" s="111"/>
    </row>
    <row r="4" spans="1:6" ht="27" x14ac:dyDescent="0.35">
      <c r="A4" s="38" t="s">
        <v>84</v>
      </c>
      <c r="B4" s="37"/>
      <c r="C4" s="37"/>
      <c r="D4" s="37"/>
      <c r="E4" s="39">
        <f>E5+E26+E72+E105</f>
        <v>780.87699999999995</v>
      </c>
      <c r="F4" s="39">
        <f>F5+F26+F72+F105</f>
        <v>304.84440499999994</v>
      </c>
    </row>
    <row r="5" spans="1:6" ht="18.75" x14ac:dyDescent="0.2">
      <c r="A5" s="19"/>
      <c r="B5" s="23" t="s">
        <v>28</v>
      </c>
      <c r="C5" s="26"/>
      <c r="D5" s="26"/>
      <c r="E5" s="27">
        <f>SUM(E7:E25)</f>
        <v>110.41499999999999</v>
      </c>
      <c r="F5" s="27">
        <f>SUM(F7:F25)</f>
        <v>21.821099999999994</v>
      </c>
    </row>
    <row r="6" spans="1:6" ht="18.75" x14ac:dyDescent="0.2">
      <c r="A6" s="19"/>
      <c r="B6" s="23" t="s">
        <v>25</v>
      </c>
      <c r="C6" s="20"/>
      <c r="D6" s="18"/>
      <c r="E6" s="18"/>
      <c r="F6" s="65"/>
    </row>
    <row r="7" spans="1:6" ht="21.75" customHeight="1" x14ac:dyDescent="0.2">
      <c r="A7" s="3">
        <v>1</v>
      </c>
      <c r="B7" s="36" t="str">
        <f>'п.19г абз.5'!B7</f>
        <v>ПС 110/10 Казарово</v>
      </c>
      <c r="C7" s="30">
        <v>1</v>
      </c>
      <c r="D7" s="31">
        <v>60</v>
      </c>
      <c r="E7" s="35">
        <v>1.75</v>
      </c>
      <c r="F7" s="55">
        <f>D7*E7/1000</f>
        <v>0.105</v>
      </c>
    </row>
    <row r="8" spans="1:6" ht="18.75" x14ac:dyDescent="0.2">
      <c r="A8" s="24"/>
      <c r="B8" s="22" t="s">
        <v>26</v>
      </c>
      <c r="C8" s="20"/>
      <c r="D8" s="25"/>
      <c r="E8" s="21"/>
      <c r="F8" s="16"/>
    </row>
    <row r="9" spans="1:6" ht="15.75" x14ac:dyDescent="0.2">
      <c r="A9" s="3">
        <v>2</v>
      </c>
      <c r="B9" s="36" t="str">
        <f>'п.19г абз.5'!B9</f>
        <v>ПС 110/10 Бурдун</v>
      </c>
      <c r="C9" s="30">
        <v>2</v>
      </c>
      <c r="D9" s="31">
        <v>60</v>
      </c>
      <c r="E9" s="40">
        <v>2.6659999999999999</v>
      </c>
      <c r="F9" s="55">
        <f>D9*E9/1000</f>
        <v>0.15996000000000002</v>
      </c>
    </row>
    <row r="10" spans="1:6" ht="15.75" x14ac:dyDescent="0.2">
      <c r="A10" s="3">
        <v>3</v>
      </c>
      <c r="B10" s="36" t="str">
        <f>'п.19г абз.5'!B10</f>
        <v>ПС 110/10 Перевалово</v>
      </c>
      <c r="C10" s="30">
        <v>1</v>
      </c>
      <c r="D10" s="31">
        <v>25</v>
      </c>
      <c r="E10" s="40">
        <v>7</v>
      </c>
      <c r="F10" s="55">
        <f>D10*E10/1000</f>
        <v>0.17499999999999999</v>
      </c>
    </row>
    <row r="11" spans="1:6" ht="18.75" x14ac:dyDescent="0.2">
      <c r="A11" s="17"/>
      <c r="B11" s="22" t="s">
        <v>27</v>
      </c>
      <c r="C11" s="20"/>
      <c r="D11" s="25"/>
      <c r="E11" s="21"/>
      <c r="F11" s="55">
        <f t="shared" ref="F11:F25" si="0">D11*E11/1000</f>
        <v>0</v>
      </c>
    </row>
    <row r="12" spans="1:6" ht="15.75" x14ac:dyDescent="0.2">
      <c r="A12" s="54">
        <v>4</v>
      </c>
      <c r="B12" s="56" t="str">
        <f>'п.19г абз.5'!B12</f>
        <v>ПС 110/10 Горьковка</v>
      </c>
      <c r="C12" s="57">
        <f>'п.19г абз.5'!K12</f>
        <v>5</v>
      </c>
      <c r="D12" s="58">
        <v>1000</v>
      </c>
      <c r="E12" s="58">
        <v>10</v>
      </c>
      <c r="F12" s="55">
        <f t="shared" si="0"/>
        <v>10</v>
      </c>
    </row>
    <row r="13" spans="1:6" ht="15.75" x14ac:dyDescent="0.2">
      <c r="A13" s="54">
        <f>A12+1</f>
        <v>5</v>
      </c>
      <c r="B13" s="56" t="str">
        <f>'п.19г абз.5'!B13</f>
        <v>ПС 110/10 Кулига</v>
      </c>
      <c r="C13" s="57">
        <f>'п.19г абз.5'!K13</f>
        <v>2</v>
      </c>
      <c r="D13" s="58">
        <v>295</v>
      </c>
      <c r="E13" s="58">
        <v>2</v>
      </c>
      <c r="F13" s="55">
        <f t="shared" si="0"/>
        <v>0.59</v>
      </c>
    </row>
    <row r="14" spans="1:6" ht="15.75" x14ac:dyDescent="0.2">
      <c r="A14" s="54">
        <f t="shared" ref="A14:A19" si="1">A13+1</f>
        <v>6</v>
      </c>
      <c r="B14" s="56" t="str">
        <f>'п.19г абз.5'!B14</f>
        <v>ПС 110/10 Кулига</v>
      </c>
      <c r="C14" s="57">
        <f>'п.19г абз.5'!K14</f>
        <v>2</v>
      </c>
      <c r="D14" s="58">
        <v>295</v>
      </c>
      <c r="E14" s="58">
        <v>7</v>
      </c>
      <c r="F14" s="55">
        <f t="shared" si="0"/>
        <v>2.0649999999999999</v>
      </c>
    </row>
    <row r="15" spans="1:6" ht="15.75" x14ac:dyDescent="0.2">
      <c r="A15" s="54">
        <f t="shared" si="1"/>
        <v>7</v>
      </c>
      <c r="B15" s="56" t="str">
        <f>'п.19г абз.5'!B15</f>
        <v>ПС 110/10 Бурдун</v>
      </c>
      <c r="C15" s="57">
        <f>'п.19г абз.5'!K15</f>
        <v>1</v>
      </c>
      <c r="D15" s="58">
        <v>60</v>
      </c>
      <c r="E15" s="58">
        <v>6.5</v>
      </c>
      <c r="F15" s="55">
        <f t="shared" si="0"/>
        <v>0.39</v>
      </c>
    </row>
    <row r="16" spans="1:6" ht="15.75" x14ac:dyDescent="0.2">
      <c r="A16" s="54">
        <f t="shared" si="1"/>
        <v>8</v>
      </c>
      <c r="B16" s="56" t="str">
        <f>'п.19г абз.5'!B16</f>
        <v>ПС 110/10 Утешево</v>
      </c>
      <c r="C16" s="57">
        <f>'п.19г абз.5'!K16</f>
        <v>1</v>
      </c>
      <c r="D16" s="58">
        <v>100</v>
      </c>
      <c r="E16" s="58">
        <v>8</v>
      </c>
      <c r="F16" s="55">
        <f t="shared" si="0"/>
        <v>0.8</v>
      </c>
    </row>
    <row r="17" spans="1:6" ht="15.75" x14ac:dyDescent="0.2">
      <c r="A17" s="54">
        <f t="shared" si="1"/>
        <v>9</v>
      </c>
      <c r="B17" s="56" t="str">
        <f>'п.19г абз.5'!B17</f>
        <v>ПС 110/10 Щербаковская</v>
      </c>
      <c r="C17" s="57">
        <f>'п.19г абз.5'!K17</f>
        <v>1</v>
      </c>
      <c r="D17" s="58">
        <v>740</v>
      </c>
      <c r="E17" s="58">
        <v>2.1659999999999999</v>
      </c>
      <c r="F17" s="55">
        <f t="shared" si="0"/>
        <v>1.6028399999999998</v>
      </c>
    </row>
    <row r="18" spans="1:6" ht="15.75" x14ac:dyDescent="0.2">
      <c r="A18" s="54">
        <f t="shared" si="1"/>
        <v>10</v>
      </c>
      <c r="B18" s="56" t="str">
        <f>'п.19г абз.5'!B18</f>
        <v>ПС 110/10 Утешево</v>
      </c>
      <c r="C18" s="57">
        <f>'п.19г абз.5'!K18</f>
        <v>1</v>
      </c>
      <c r="D18" s="58">
        <v>100</v>
      </c>
      <c r="E18" s="58">
        <v>8</v>
      </c>
      <c r="F18" s="55">
        <f t="shared" si="0"/>
        <v>0.8</v>
      </c>
    </row>
    <row r="19" spans="1:6" ht="15.75" x14ac:dyDescent="0.2">
      <c r="A19" s="54">
        <f t="shared" si="1"/>
        <v>11</v>
      </c>
      <c r="B19" s="56" t="str">
        <f>'п.19г абз.5'!B19</f>
        <v>ПС 110/10 Утешево</v>
      </c>
      <c r="C19" s="57">
        <f>'п.19г абз.5'!K19</f>
        <v>1</v>
      </c>
      <c r="D19" s="58">
        <v>100</v>
      </c>
      <c r="E19" s="58">
        <v>6.5</v>
      </c>
      <c r="F19" s="55">
        <f t="shared" si="0"/>
        <v>0.65</v>
      </c>
    </row>
    <row r="20" spans="1:6" ht="15.75" x14ac:dyDescent="0.2">
      <c r="A20" s="54">
        <f t="shared" ref="A20:A25" si="2">A19+1</f>
        <v>12</v>
      </c>
      <c r="B20" s="56" t="str">
        <f>'п.19г абз.5'!B20</f>
        <v>ПС 110/10 Салаирка</v>
      </c>
      <c r="C20" s="57">
        <f>'п.19г абз.5'!K20</f>
        <v>1</v>
      </c>
      <c r="D20" s="58">
        <v>70</v>
      </c>
      <c r="E20" s="58">
        <v>8</v>
      </c>
      <c r="F20" s="55">
        <f t="shared" si="0"/>
        <v>0.56000000000000005</v>
      </c>
    </row>
    <row r="21" spans="1:6" ht="15.75" x14ac:dyDescent="0.2">
      <c r="A21" s="54">
        <f t="shared" si="2"/>
        <v>13</v>
      </c>
      <c r="B21" s="56" t="str">
        <f>'п.19г абз.5'!B21</f>
        <v>ПС 110/10 Молчаново</v>
      </c>
      <c r="C21" s="57">
        <f>'п.19г абз.5'!K21</f>
        <v>1</v>
      </c>
      <c r="D21" s="58">
        <v>80</v>
      </c>
      <c r="E21" s="58">
        <v>8</v>
      </c>
      <c r="F21" s="55">
        <f t="shared" si="0"/>
        <v>0.64</v>
      </c>
    </row>
    <row r="22" spans="1:6" ht="15.75" x14ac:dyDescent="0.2">
      <c r="A22" s="54">
        <f t="shared" si="2"/>
        <v>14</v>
      </c>
      <c r="B22" s="56" t="str">
        <f>'п.19г абз.5'!B22</f>
        <v>ПС 110/10 Утешево</v>
      </c>
      <c r="C22" s="57">
        <f>'п.19г абз.5'!K22</f>
        <v>1</v>
      </c>
      <c r="D22" s="58">
        <v>100</v>
      </c>
      <c r="E22" s="58">
        <v>6.8330000000000002</v>
      </c>
      <c r="F22" s="55">
        <f t="shared" si="0"/>
        <v>0.68330000000000002</v>
      </c>
    </row>
    <row r="23" spans="1:6" ht="15.75" x14ac:dyDescent="0.2">
      <c r="A23" s="54">
        <f t="shared" si="2"/>
        <v>15</v>
      </c>
      <c r="B23" s="56" t="str">
        <f>'п.19г абз.5'!B23</f>
        <v>ПС 110/10 Утешево</v>
      </c>
      <c r="C23" s="57">
        <f>'п.19г абз.5'!K23</f>
        <v>1</v>
      </c>
      <c r="D23" s="58">
        <v>100</v>
      </c>
      <c r="E23" s="58">
        <v>8</v>
      </c>
      <c r="F23" s="55">
        <f t="shared" si="0"/>
        <v>0.8</v>
      </c>
    </row>
    <row r="24" spans="1:6" ht="15.75" x14ac:dyDescent="0.2">
      <c r="A24" s="54">
        <f t="shared" si="2"/>
        <v>16</v>
      </c>
      <c r="B24" s="56" t="str">
        <f>'п.19г абз.5'!B24</f>
        <v>ПС 110/10 Рощино</v>
      </c>
      <c r="C24" s="57">
        <f>'п.19г абз.5'!K24</f>
        <v>1</v>
      </c>
      <c r="D24" s="58">
        <v>100</v>
      </c>
      <c r="E24" s="58">
        <v>9</v>
      </c>
      <c r="F24" s="55">
        <f t="shared" si="0"/>
        <v>0.9</v>
      </c>
    </row>
    <row r="25" spans="1:6" ht="15.75" x14ac:dyDescent="0.2">
      <c r="A25" s="54">
        <f t="shared" si="2"/>
        <v>17</v>
      </c>
      <c r="B25" s="56" t="str">
        <f>'п.19г абз.5'!B25</f>
        <v>ПС 110/10 Рощино</v>
      </c>
      <c r="C25" s="57">
        <f>'п.19г абз.5'!K25</f>
        <v>1</v>
      </c>
      <c r="D25" s="58">
        <v>100</v>
      </c>
      <c r="E25" s="58">
        <v>9</v>
      </c>
      <c r="F25" s="55">
        <f t="shared" si="0"/>
        <v>0.9</v>
      </c>
    </row>
    <row r="26" spans="1:6" ht="18.75" x14ac:dyDescent="0.2">
      <c r="A26" s="45"/>
      <c r="B26" s="23" t="s">
        <v>37</v>
      </c>
      <c r="C26" s="26"/>
      <c r="D26" s="26"/>
      <c r="E26" s="27">
        <f>SUM(E27:E71)</f>
        <v>246.06599999999997</v>
      </c>
      <c r="F26" s="27">
        <f>SUM(F27:F71)</f>
        <v>185.63760999999997</v>
      </c>
    </row>
    <row r="27" spans="1:6" ht="18.75" x14ac:dyDescent="0.2">
      <c r="A27" s="41"/>
      <c r="B27" s="22" t="s">
        <v>30</v>
      </c>
      <c r="C27" s="42"/>
      <c r="D27" s="25"/>
      <c r="E27" s="21"/>
      <c r="F27" s="16"/>
    </row>
    <row r="28" spans="1:6" ht="15.75" x14ac:dyDescent="0.2">
      <c r="A28" s="3">
        <v>18</v>
      </c>
      <c r="B28" s="36" t="str">
        <f>'п.19г абз.5'!B27</f>
        <v>ПС 110/10 Казарово</v>
      </c>
      <c r="C28" s="40">
        <f>'п.19г абз.5'!K27</f>
        <v>1</v>
      </c>
      <c r="D28" s="69">
        <v>60</v>
      </c>
      <c r="E28" s="69">
        <v>3</v>
      </c>
      <c r="F28" s="55">
        <f t="shared" ref="F28:F59" si="3">D28*E28/1000</f>
        <v>0.18</v>
      </c>
    </row>
    <row r="29" spans="1:6" ht="15.75" x14ac:dyDescent="0.2">
      <c r="A29" s="3">
        <f>A28+1</f>
        <v>19</v>
      </c>
      <c r="B29" s="36" t="str">
        <f>'п.19г абз.5'!B28</f>
        <v>ПС 110/10 Казарово</v>
      </c>
      <c r="C29" s="40">
        <f>'п.19г абз.5'!K28</f>
        <v>1</v>
      </c>
      <c r="D29" s="69">
        <v>60</v>
      </c>
      <c r="E29" s="69">
        <v>3</v>
      </c>
      <c r="F29" s="55">
        <f t="shared" si="3"/>
        <v>0.18</v>
      </c>
    </row>
    <row r="30" spans="1:6" ht="15.75" x14ac:dyDescent="0.2">
      <c r="A30" s="3">
        <f t="shared" ref="A30:A35" si="4">A29+1</f>
        <v>20</v>
      </c>
      <c r="B30" s="36" t="str">
        <f>'п.19г абз.5'!B29</f>
        <v>ПС 110/10 Червишево</v>
      </c>
      <c r="C30" s="40">
        <f>'п.19г абз.5'!K29</f>
        <v>3</v>
      </c>
      <c r="D30" s="31">
        <v>600</v>
      </c>
      <c r="E30" s="31">
        <v>2</v>
      </c>
      <c r="F30" s="55">
        <f t="shared" si="3"/>
        <v>1.2</v>
      </c>
    </row>
    <row r="31" spans="1:6" ht="15.75" x14ac:dyDescent="0.2">
      <c r="A31" s="3">
        <f t="shared" si="4"/>
        <v>21</v>
      </c>
      <c r="B31" s="36" t="str">
        <f>'п.19г абз.5'!B30</f>
        <v>ПС 110/10 Салаирка</v>
      </c>
      <c r="C31" s="40">
        <f>'п.19г абз.5'!K30</f>
        <v>1</v>
      </c>
      <c r="D31" s="31">
        <v>70</v>
      </c>
      <c r="E31" s="31">
        <v>4</v>
      </c>
      <c r="F31" s="55">
        <f t="shared" si="3"/>
        <v>0.28000000000000003</v>
      </c>
    </row>
    <row r="32" spans="1:6" ht="15.75" x14ac:dyDescent="0.2">
      <c r="A32" s="3">
        <f t="shared" si="4"/>
        <v>22</v>
      </c>
      <c r="B32" s="36" t="str">
        <f>'п.19г абз.5'!B31</f>
        <v>ПС 110/10 Перевалово</v>
      </c>
      <c r="C32" s="40">
        <f>'п.19г абз.5'!K31</f>
        <v>1</v>
      </c>
      <c r="D32" s="31">
        <v>25</v>
      </c>
      <c r="E32" s="31">
        <v>7</v>
      </c>
      <c r="F32" s="55">
        <f t="shared" si="3"/>
        <v>0.17499999999999999</v>
      </c>
    </row>
    <row r="33" spans="1:6" ht="15.75" x14ac:dyDescent="0.2">
      <c r="A33" s="3">
        <f t="shared" si="4"/>
        <v>23</v>
      </c>
      <c r="B33" s="36" t="str">
        <f>'п.19г абз.5'!B32</f>
        <v>ПС 110/10 Рощино</v>
      </c>
      <c r="C33" s="40">
        <f>'п.19г абз.5'!K32</f>
        <v>1</v>
      </c>
      <c r="D33" s="31">
        <v>100</v>
      </c>
      <c r="E33" s="31">
        <v>4</v>
      </c>
      <c r="F33" s="55">
        <f t="shared" si="3"/>
        <v>0.4</v>
      </c>
    </row>
    <row r="34" spans="1:6" ht="15.75" x14ac:dyDescent="0.2">
      <c r="A34" s="3">
        <f t="shared" si="4"/>
        <v>24</v>
      </c>
      <c r="B34" s="36" t="str">
        <f>'п.19г абз.5'!B33</f>
        <v>ПС 110/10 Винзили</v>
      </c>
      <c r="C34" s="40">
        <f>'п.19г абз.5'!K33</f>
        <v>1</v>
      </c>
      <c r="D34" s="70">
        <v>300</v>
      </c>
      <c r="E34" s="70">
        <v>2</v>
      </c>
      <c r="F34" s="55">
        <f t="shared" si="3"/>
        <v>0.6</v>
      </c>
    </row>
    <row r="35" spans="1:6" ht="15.75" x14ac:dyDescent="0.2">
      <c r="A35" s="3">
        <f t="shared" si="4"/>
        <v>25</v>
      </c>
      <c r="B35" s="36" t="str">
        <f>'п.19г абз.5'!B34</f>
        <v>ПС 110/10 Сибжилстрой</v>
      </c>
      <c r="C35" s="40">
        <f>'п.19г абз.5'!K34</f>
        <v>8</v>
      </c>
      <c r="D35" s="31">
        <v>4200</v>
      </c>
      <c r="E35" s="31">
        <v>9</v>
      </c>
      <c r="F35" s="55">
        <f t="shared" si="3"/>
        <v>37.799999999999997</v>
      </c>
    </row>
    <row r="36" spans="1:6" ht="18.75" x14ac:dyDescent="0.2">
      <c r="A36" s="41"/>
      <c r="B36" s="22" t="s">
        <v>31</v>
      </c>
      <c r="C36" s="42"/>
      <c r="D36" s="25"/>
      <c r="E36" s="21"/>
      <c r="F36" s="16"/>
    </row>
    <row r="37" spans="1:6" ht="22.5" customHeight="1" x14ac:dyDescent="0.2">
      <c r="A37" s="50">
        <v>26</v>
      </c>
      <c r="B37" s="49" t="str">
        <f>'п.19г абз.5'!B36</f>
        <v>ПС 110/10 Горьковка</v>
      </c>
      <c r="C37" s="71">
        <f>'п.19г абз.5'!K36</f>
        <v>1</v>
      </c>
      <c r="D37" s="72">
        <v>800</v>
      </c>
      <c r="E37" s="72">
        <v>2</v>
      </c>
      <c r="F37" s="55">
        <f t="shared" si="3"/>
        <v>1.6</v>
      </c>
    </row>
    <row r="38" spans="1:6" ht="18" customHeight="1" x14ac:dyDescent="0.2">
      <c r="A38" s="50">
        <f>A37+1</f>
        <v>27</v>
      </c>
      <c r="B38" s="49" t="str">
        <f>'п.19г абз.5'!B37</f>
        <v xml:space="preserve">ПС 110/10 Рощино </v>
      </c>
      <c r="C38" s="71">
        <f>'п.19г абз.5'!K37</f>
        <v>1</v>
      </c>
      <c r="D38" s="72">
        <v>100</v>
      </c>
      <c r="E38" s="72">
        <v>9</v>
      </c>
      <c r="F38" s="55">
        <f t="shared" si="3"/>
        <v>0.9</v>
      </c>
    </row>
    <row r="39" spans="1:6" ht="20.25" customHeight="1" x14ac:dyDescent="0.2">
      <c r="A39" s="50">
        <f t="shared" ref="A39:A58" si="5">A38+1</f>
        <v>28</v>
      </c>
      <c r="B39" s="49" t="str">
        <f>'п.19г абз.5'!B38</f>
        <v xml:space="preserve">ПС 110/10 Рощино </v>
      </c>
      <c r="C39" s="71">
        <f>'п.19г абз.5'!K38</f>
        <v>1</v>
      </c>
      <c r="D39" s="72">
        <v>100</v>
      </c>
      <c r="E39" s="72">
        <v>9</v>
      </c>
      <c r="F39" s="55">
        <f t="shared" si="3"/>
        <v>0.9</v>
      </c>
    </row>
    <row r="40" spans="1:6" ht="24.75" customHeight="1" x14ac:dyDescent="0.2">
      <c r="A40" s="50">
        <f t="shared" si="5"/>
        <v>29</v>
      </c>
      <c r="B40" s="49" t="str">
        <f>'п.19г абз.5'!B39</f>
        <v>ПС 110/10 Казарово</v>
      </c>
      <c r="C40" s="71">
        <f>'п.19г абз.5'!K39</f>
        <v>1</v>
      </c>
      <c r="D40" s="72">
        <v>200</v>
      </c>
      <c r="E40" s="72">
        <v>9</v>
      </c>
      <c r="F40" s="55">
        <f t="shared" si="3"/>
        <v>1.8</v>
      </c>
    </row>
    <row r="41" spans="1:6" ht="26.25" customHeight="1" x14ac:dyDescent="0.2">
      <c r="A41" s="50">
        <f t="shared" si="5"/>
        <v>30</v>
      </c>
      <c r="B41" s="49" t="str">
        <f>'п.19г абз.5'!B40</f>
        <v>ПС 110/10 Салаирка</v>
      </c>
      <c r="C41" s="71">
        <f>'п.19г абз.5'!K40</f>
        <v>1</v>
      </c>
      <c r="D41" s="72">
        <v>50</v>
      </c>
      <c r="E41" s="72">
        <v>8</v>
      </c>
      <c r="F41" s="55">
        <f t="shared" si="3"/>
        <v>0.4</v>
      </c>
    </row>
    <row r="42" spans="1:6" ht="24.75" customHeight="1" x14ac:dyDescent="0.2">
      <c r="A42" s="50">
        <f t="shared" si="5"/>
        <v>31</v>
      </c>
      <c r="B42" s="49" t="str">
        <f>'п.19г абз.5'!B41</f>
        <v>ПС 110/10 Молодежная</v>
      </c>
      <c r="C42" s="71">
        <f>'п.19г абз.5'!K41</f>
        <v>1</v>
      </c>
      <c r="D42" s="72">
        <v>150</v>
      </c>
      <c r="E42" s="72">
        <v>8</v>
      </c>
      <c r="F42" s="55">
        <f t="shared" si="3"/>
        <v>1.2</v>
      </c>
    </row>
    <row r="43" spans="1:6" ht="26.25" customHeight="1" x14ac:dyDescent="0.2">
      <c r="A43" s="50">
        <f t="shared" si="5"/>
        <v>32</v>
      </c>
      <c r="B43" s="49" t="str">
        <f>'п.19г абз.5'!B42</f>
        <v>ПС 220/110/10 Ожогино</v>
      </c>
      <c r="C43" s="71">
        <f>'п.19г абз.5'!K42</f>
        <v>1</v>
      </c>
      <c r="D43" s="72">
        <v>1260</v>
      </c>
      <c r="E43" s="72">
        <v>0.41599999999999998</v>
      </c>
      <c r="F43" s="55">
        <f t="shared" si="3"/>
        <v>0.52415999999999996</v>
      </c>
    </row>
    <row r="44" spans="1:6" ht="36.75" customHeight="1" x14ac:dyDescent="0.2">
      <c r="A44" s="50">
        <f t="shared" si="5"/>
        <v>33</v>
      </c>
      <c r="B44" s="49" t="str">
        <f>'п.19г абз.5'!B43</f>
        <v>ПС 110/10 Сибжилстрой</v>
      </c>
      <c r="C44" s="71">
        <f>'п.19г абз.5'!K43</f>
        <v>13</v>
      </c>
      <c r="D44" s="72">
        <v>4500</v>
      </c>
      <c r="E44" s="72">
        <v>9</v>
      </c>
      <c r="F44" s="55">
        <f t="shared" si="3"/>
        <v>40.5</v>
      </c>
    </row>
    <row r="45" spans="1:6" ht="27" customHeight="1" x14ac:dyDescent="0.2">
      <c r="A45" s="50">
        <f t="shared" si="5"/>
        <v>34</v>
      </c>
      <c r="B45" s="49" t="str">
        <f>'п.19г абз.5'!B44</f>
        <v>ПС 110/10 кВ Кулаково</v>
      </c>
      <c r="C45" s="71">
        <f>'п.19г абз.5'!K44</f>
        <v>1</v>
      </c>
      <c r="D45" s="72">
        <v>60</v>
      </c>
      <c r="E45" s="72">
        <v>9</v>
      </c>
      <c r="F45" s="55">
        <f t="shared" si="3"/>
        <v>0.54</v>
      </c>
    </row>
    <row r="46" spans="1:6" ht="19.5" customHeight="1" x14ac:dyDescent="0.2">
      <c r="A46" s="50">
        <f t="shared" si="5"/>
        <v>35</v>
      </c>
      <c r="B46" s="49" t="str">
        <f>'п.19г абз.5'!B45</f>
        <v>ПС 110/10 Молчаново</v>
      </c>
      <c r="C46" s="71">
        <f>'п.19г абз.5'!K45</f>
        <v>1</v>
      </c>
      <c r="D46" s="72">
        <v>80</v>
      </c>
      <c r="E46" s="72">
        <v>9</v>
      </c>
      <c r="F46" s="55">
        <f t="shared" si="3"/>
        <v>0.72</v>
      </c>
    </row>
    <row r="47" spans="1:6" ht="24.75" customHeight="1" x14ac:dyDescent="0.2">
      <c r="A47" s="50">
        <f t="shared" si="5"/>
        <v>36</v>
      </c>
      <c r="B47" s="49" t="str">
        <f>'п.19г абз.5'!B46</f>
        <v xml:space="preserve">ПС 110/10 Ожогино </v>
      </c>
      <c r="C47" s="71">
        <f>'п.19г абз.5'!K46</f>
        <v>3</v>
      </c>
      <c r="D47" s="72">
        <v>172.5</v>
      </c>
      <c r="E47" s="72">
        <v>8</v>
      </c>
      <c r="F47" s="55">
        <f t="shared" si="3"/>
        <v>1.38</v>
      </c>
    </row>
    <row r="48" spans="1:6" ht="23.25" customHeight="1" x14ac:dyDescent="0.2">
      <c r="A48" s="50">
        <f t="shared" si="5"/>
        <v>37</v>
      </c>
      <c r="B48" s="49" t="str">
        <f>'п.19г абз.5'!B47</f>
        <v>ПС 110/10 Винзили</v>
      </c>
      <c r="C48" s="71">
        <f>'п.19г абз.5'!K47</f>
        <v>1</v>
      </c>
      <c r="D48" s="72">
        <v>300</v>
      </c>
      <c r="E48" s="72">
        <v>1.583</v>
      </c>
      <c r="F48" s="55">
        <f t="shared" si="3"/>
        <v>0.47489999999999999</v>
      </c>
    </row>
    <row r="49" spans="1:6" ht="22.5" customHeight="1" x14ac:dyDescent="0.2">
      <c r="A49" s="50">
        <f t="shared" si="5"/>
        <v>38</v>
      </c>
      <c r="B49" s="49" t="str">
        <f>'п.19г абз.5'!B48</f>
        <v>ПС 110/10 Боровое</v>
      </c>
      <c r="C49" s="71">
        <f>'п.19г абз.5'!K48</f>
        <v>1</v>
      </c>
      <c r="D49" s="72">
        <v>500</v>
      </c>
      <c r="E49" s="72">
        <v>6</v>
      </c>
      <c r="F49" s="55">
        <f t="shared" si="3"/>
        <v>3</v>
      </c>
    </row>
    <row r="50" spans="1:6" ht="22.5" customHeight="1" x14ac:dyDescent="0.2">
      <c r="A50" s="50">
        <f t="shared" si="5"/>
        <v>39</v>
      </c>
      <c r="B50" s="49" t="str">
        <f>'п.19г абз.5'!B49</f>
        <v>ПС 110/10 Ожогино</v>
      </c>
      <c r="C50" s="71">
        <f>'п.19г абз.5'!K49</f>
        <v>3</v>
      </c>
      <c r="D50" s="72">
        <v>172.5</v>
      </c>
      <c r="E50" s="72">
        <v>1.5</v>
      </c>
      <c r="F50" s="55">
        <f t="shared" si="3"/>
        <v>0.25874999999999998</v>
      </c>
    </row>
    <row r="51" spans="1:6" ht="26.25" customHeight="1" x14ac:dyDescent="0.2">
      <c r="A51" s="50">
        <f t="shared" si="5"/>
        <v>40</v>
      </c>
      <c r="B51" s="49" t="str">
        <f>'п.19г абз.5'!B50</f>
        <v>ПС 110/10 Молчаново</v>
      </c>
      <c r="C51" s="71">
        <f>'п.19г абз.5'!K50</f>
        <v>1</v>
      </c>
      <c r="D51" s="72">
        <v>80</v>
      </c>
      <c r="E51" s="72">
        <v>10</v>
      </c>
      <c r="F51" s="55">
        <f t="shared" si="3"/>
        <v>0.8</v>
      </c>
    </row>
    <row r="52" spans="1:6" ht="25.5" customHeight="1" x14ac:dyDescent="0.2">
      <c r="A52" s="50">
        <f t="shared" si="5"/>
        <v>41</v>
      </c>
      <c r="B52" s="49" t="str">
        <f>'п.19г абз.5'!B51</f>
        <v>ПС 220/110/10 Ожогино</v>
      </c>
      <c r="C52" s="71">
        <f>'п.19г абз.5'!K51</f>
        <v>1</v>
      </c>
      <c r="D52" s="72">
        <v>1260</v>
      </c>
      <c r="E52" s="72">
        <v>0.33300000000000002</v>
      </c>
      <c r="F52" s="55">
        <f t="shared" si="3"/>
        <v>0.41958000000000006</v>
      </c>
    </row>
    <row r="53" spans="1:6" ht="36.75" customHeight="1" x14ac:dyDescent="0.2">
      <c r="A53" s="50">
        <f t="shared" si="5"/>
        <v>42</v>
      </c>
      <c r="B53" s="49" t="str">
        <f>'п.19г абз.5'!B52</f>
        <v>ПС 110/10 Сибжилстрой</v>
      </c>
      <c r="C53" s="71">
        <f>'п.19г абз.5'!K52</f>
        <v>13</v>
      </c>
      <c r="D53" s="72">
        <v>4500</v>
      </c>
      <c r="E53" s="72">
        <v>3.75</v>
      </c>
      <c r="F53" s="55">
        <f t="shared" si="3"/>
        <v>16.875</v>
      </c>
    </row>
    <row r="54" spans="1:6" ht="36.75" customHeight="1" x14ac:dyDescent="0.2">
      <c r="A54" s="50">
        <f t="shared" si="5"/>
        <v>43</v>
      </c>
      <c r="B54" s="49" t="str">
        <f>'п.19г абз.5'!B53</f>
        <v>ПС 110/10 Сибжилстрой</v>
      </c>
      <c r="C54" s="71">
        <f>'п.19г абз.5'!K53</f>
        <v>13</v>
      </c>
      <c r="D54" s="72">
        <v>4500</v>
      </c>
      <c r="E54" s="72">
        <v>7.3330000000000002</v>
      </c>
      <c r="F54" s="55">
        <f t="shared" si="3"/>
        <v>32.9985</v>
      </c>
    </row>
    <row r="55" spans="1:6" ht="26.25" customHeight="1" x14ac:dyDescent="0.2">
      <c r="A55" s="50">
        <f>A54+1</f>
        <v>44</v>
      </c>
      <c r="B55" s="49" t="str">
        <f>'п.19г абз.5'!B54</f>
        <v>ПС 110/10 Северная</v>
      </c>
      <c r="C55" s="71">
        <f>'п.19г абз.5'!K54</f>
        <v>1</v>
      </c>
      <c r="D55" s="72">
        <v>1070</v>
      </c>
      <c r="E55" s="72">
        <v>2.25</v>
      </c>
      <c r="F55" s="55">
        <f t="shared" si="3"/>
        <v>2.4075000000000002</v>
      </c>
    </row>
    <row r="56" spans="1:6" ht="26.25" customHeight="1" x14ac:dyDescent="0.2">
      <c r="A56" s="50">
        <f t="shared" si="5"/>
        <v>45</v>
      </c>
      <c r="B56" s="49" t="str">
        <f>'п.19г абз.5'!B55</f>
        <v>ПС 110/10 Молодежная</v>
      </c>
      <c r="C56" s="71">
        <f>'п.19г абз.5'!K55</f>
        <v>1</v>
      </c>
      <c r="D56" s="72">
        <v>150</v>
      </c>
      <c r="E56" s="72">
        <v>11</v>
      </c>
      <c r="F56" s="55">
        <f t="shared" si="3"/>
        <v>1.65</v>
      </c>
    </row>
    <row r="57" spans="1:6" ht="26.25" customHeight="1" x14ac:dyDescent="0.2">
      <c r="A57" s="50">
        <f t="shared" si="5"/>
        <v>46</v>
      </c>
      <c r="B57" s="49" t="str">
        <f>'п.19г абз.5'!B56</f>
        <v>ПС 110/10 Ожогино</v>
      </c>
      <c r="C57" s="71">
        <f>'п.19г абз.5'!K56</f>
        <v>3</v>
      </c>
      <c r="D57" s="72">
        <v>172.5</v>
      </c>
      <c r="E57" s="72">
        <v>10</v>
      </c>
      <c r="F57" s="55">
        <f t="shared" si="3"/>
        <v>1.7250000000000001</v>
      </c>
    </row>
    <row r="58" spans="1:6" ht="27" customHeight="1" x14ac:dyDescent="0.2">
      <c r="A58" s="50">
        <f t="shared" si="5"/>
        <v>47</v>
      </c>
      <c r="B58" s="49" t="str">
        <f>'п.19г абз.5'!B57</f>
        <v>ПС 110/10 Казарово</v>
      </c>
      <c r="C58" s="71">
        <f>'п.19г абз.5'!K57</f>
        <v>1</v>
      </c>
      <c r="D58" s="72">
        <v>200</v>
      </c>
      <c r="E58" s="72">
        <v>10.166</v>
      </c>
      <c r="F58" s="55">
        <f t="shared" si="3"/>
        <v>2.0331999999999999</v>
      </c>
    </row>
    <row r="59" spans="1:6" ht="25.5" customHeight="1" x14ac:dyDescent="0.2">
      <c r="A59" s="50">
        <f>A58+1</f>
        <v>48</v>
      </c>
      <c r="B59" s="49" t="str">
        <f>'п.19г абз.5'!B58</f>
        <v>ПС 110/10 Утяшево</v>
      </c>
      <c r="C59" s="71">
        <f>'п.19г абз.5'!K58</f>
        <v>1</v>
      </c>
      <c r="D59" s="72">
        <v>180</v>
      </c>
      <c r="E59" s="72">
        <v>4</v>
      </c>
      <c r="F59" s="55">
        <f t="shared" si="3"/>
        <v>0.72</v>
      </c>
    </row>
    <row r="60" spans="1:6" ht="18.75" x14ac:dyDescent="0.2">
      <c r="A60" s="41"/>
      <c r="B60" s="22" t="s">
        <v>32</v>
      </c>
      <c r="C60" s="42"/>
      <c r="D60" s="25"/>
      <c r="E60" s="21"/>
      <c r="F60" s="51"/>
    </row>
    <row r="61" spans="1:6" ht="22.5" customHeight="1" x14ac:dyDescent="0.2">
      <c r="A61" s="50">
        <v>49</v>
      </c>
      <c r="B61" s="49" t="str">
        <f>'п.19г абз.5'!B60</f>
        <v>ПС 110/10 Боровое</v>
      </c>
      <c r="C61" s="71">
        <f>'п.19г абз.5'!K60</f>
        <v>2</v>
      </c>
      <c r="D61" s="71">
        <v>150</v>
      </c>
      <c r="E61" s="71">
        <v>3</v>
      </c>
      <c r="F61" s="55">
        <f t="shared" ref="F61:F71" si="6">D61*E61/1000</f>
        <v>0.45</v>
      </c>
    </row>
    <row r="62" spans="1:6" ht="18" customHeight="1" x14ac:dyDescent="0.2">
      <c r="A62" s="50">
        <f>A61+1</f>
        <v>50</v>
      </c>
      <c r="B62" s="49" t="str">
        <f>'п.19г абз.5'!B61</f>
        <v>ПС 110/10 Молчаново</v>
      </c>
      <c r="C62" s="71">
        <f>'п.19г абз.5'!K61</f>
        <v>1</v>
      </c>
      <c r="D62" s="72">
        <v>80</v>
      </c>
      <c r="E62" s="72">
        <v>8</v>
      </c>
      <c r="F62" s="55">
        <f t="shared" si="6"/>
        <v>0.64</v>
      </c>
    </row>
    <row r="63" spans="1:6" ht="20.25" customHeight="1" x14ac:dyDescent="0.2">
      <c r="A63" s="50">
        <f t="shared" ref="A63:A71" si="7">A62+1</f>
        <v>51</v>
      </c>
      <c r="B63" s="49" t="str">
        <f>'п.19г абз.5'!B62</f>
        <v>ПС 110/10 Молчаново</v>
      </c>
      <c r="C63" s="71">
        <f>'п.19г абз.5'!K62</f>
        <v>1</v>
      </c>
      <c r="D63" s="72">
        <v>80</v>
      </c>
      <c r="E63" s="72">
        <v>8</v>
      </c>
      <c r="F63" s="55">
        <f t="shared" si="6"/>
        <v>0.64</v>
      </c>
    </row>
    <row r="64" spans="1:6" ht="24.75" customHeight="1" x14ac:dyDescent="0.2">
      <c r="A64" s="50">
        <f t="shared" si="7"/>
        <v>52</v>
      </c>
      <c r="B64" s="49" t="str">
        <f>'п.19г абз.5'!B63</f>
        <v>ПС 110/10 Кулаково</v>
      </c>
      <c r="C64" s="71">
        <f>'п.19г абз.5'!K63</f>
        <v>2</v>
      </c>
      <c r="D64" s="71">
        <v>295</v>
      </c>
      <c r="E64" s="71">
        <v>9</v>
      </c>
      <c r="F64" s="55">
        <f t="shared" si="6"/>
        <v>2.6549999999999998</v>
      </c>
    </row>
    <row r="65" spans="1:6" ht="26.25" customHeight="1" x14ac:dyDescent="0.2">
      <c r="A65" s="50">
        <f t="shared" si="7"/>
        <v>53</v>
      </c>
      <c r="B65" s="49" t="str">
        <f>'п.19г абз.5'!B64</f>
        <v>ПС 110/10 Каскара</v>
      </c>
      <c r="C65" s="71">
        <f>'п.19г абз.5'!K64</f>
        <v>3</v>
      </c>
      <c r="D65" s="71">
        <v>189.6</v>
      </c>
      <c r="E65" s="71">
        <v>7</v>
      </c>
      <c r="F65" s="55">
        <f t="shared" si="6"/>
        <v>1.3271999999999999</v>
      </c>
    </row>
    <row r="66" spans="1:6" ht="24.75" customHeight="1" x14ac:dyDescent="0.2">
      <c r="A66" s="50">
        <f t="shared" si="7"/>
        <v>54</v>
      </c>
      <c r="B66" s="49" t="str">
        <f>'п.19г абз.5'!B65</f>
        <v xml:space="preserve">ПС 110/10 Северная </v>
      </c>
      <c r="C66" s="71">
        <f>'п.19г абз.5'!K65</f>
        <v>1</v>
      </c>
      <c r="D66" s="72">
        <v>1070</v>
      </c>
      <c r="E66" s="72">
        <v>2.9159999999999999</v>
      </c>
      <c r="F66" s="55">
        <f t="shared" si="6"/>
        <v>3.12012</v>
      </c>
    </row>
    <row r="67" spans="1:6" ht="26.25" customHeight="1" x14ac:dyDescent="0.2">
      <c r="A67" s="50">
        <f t="shared" si="7"/>
        <v>55</v>
      </c>
      <c r="B67" s="49" t="str">
        <f>'п.19г абз.5'!B66</f>
        <v>ПС 110/10 Винзили</v>
      </c>
      <c r="C67" s="71">
        <f>'п.19г абз.5'!K66</f>
        <v>1</v>
      </c>
      <c r="D67" s="72">
        <v>300</v>
      </c>
      <c r="E67" s="72">
        <v>1.133</v>
      </c>
      <c r="F67" s="55">
        <f t="shared" si="6"/>
        <v>0.33989999999999998</v>
      </c>
    </row>
    <row r="68" spans="1:6" ht="36.75" customHeight="1" x14ac:dyDescent="0.2">
      <c r="A68" s="50">
        <f t="shared" si="7"/>
        <v>56</v>
      </c>
      <c r="B68" s="49" t="str">
        <f>'п.19г абз.5'!B67</f>
        <v>ПС 110/10 Боровое</v>
      </c>
      <c r="C68" s="71">
        <f>'п.19г абз.5'!K67</f>
        <v>2</v>
      </c>
      <c r="D68" s="71">
        <v>150</v>
      </c>
      <c r="E68" s="71">
        <v>11.67</v>
      </c>
      <c r="F68" s="55">
        <f t="shared" si="6"/>
        <v>1.7504999999999999</v>
      </c>
    </row>
    <row r="69" spans="1:6" ht="27" customHeight="1" x14ac:dyDescent="0.2">
      <c r="A69" s="50">
        <f t="shared" si="7"/>
        <v>57</v>
      </c>
      <c r="B69" s="49" t="str">
        <f>'п.19г абз.5'!B68</f>
        <v>ПС 110/10 Молодежная</v>
      </c>
      <c r="C69" s="71">
        <f>'п.19г абз.5'!K68</f>
        <v>1</v>
      </c>
      <c r="D69" s="72">
        <v>150</v>
      </c>
      <c r="E69" s="72">
        <v>2.4329999999999998</v>
      </c>
      <c r="F69" s="55">
        <f t="shared" si="6"/>
        <v>0.36495</v>
      </c>
    </row>
    <row r="70" spans="1:6" ht="19.5" customHeight="1" x14ac:dyDescent="0.2">
      <c r="A70" s="50">
        <f t="shared" si="7"/>
        <v>58</v>
      </c>
      <c r="B70" s="49" t="str">
        <f>'п.19г абз.5'!B69</f>
        <v>ПС 110/10 кВ Утяшево</v>
      </c>
      <c r="C70" s="71">
        <f>'п.19г абз.5'!K69</f>
        <v>6</v>
      </c>
      <c r="D70" s="71">
        <v>753</v>
      </c>
      <c r="E70" s="71">
        <v>7.45</v>
      </c>
      <c r="F70" s="55">
        <f t="shared" si="6"/>
        <v>5.6098500000000007</v>
      </c>
    </row>
    <row r="71" spans="1:6" ht="24.75" customHeight="1" x14ac:dyDescent="0.2">
      <c r="A71" s="50">
        <f t="shared" si="7"/>
        <v>59</v>
      </c>
      <c r="B71" s="49" t="str">
        <f>'п.19г абз.5'!B70</f>
        <v>ПС 110/10 Сибжилстрой</v>
      </c>
      <c r="C71" s="71">
        <f>'п.19г абз.5'!K70</f>
        <v>13</v>
      </c>
      <c r="D71" s="72">
        <v>4500</v>
      </c>
      <c r="E71" s="72">
        <v>3.133</v>
      </c>
      <c r="F71" s="55">
        <f t="shared" si="6"/>
        <v>14.0985</v>
      </c>
    </row>
    <row r="72" spans="1:6" ht="18.75" x14ac:dyDescent="0.2">
      <c r="A72" s="45"/>
      <c r="B72" s="23" t="s">
        <v>38</v>
      </c>
      <c r="C72" s="26"/>
      <c r="D72" s="26"/>
      <c r="E72" s="27">
        <f>SUM(E73:E104)</f>
        <v>214.148</v>
      </c>
      <c r="F72" s="27">
        <f>SUM(F73:F104)</f>
        <v>71.753770000000003</v>
      </c>
    </row>
    <row r="73" spans="1:6" ht="18.75" x14ac:dyDescent="0.2">
      <c r="A73" s="43"/>
      <c r="B73" s="22" t="s">
        <v>33</v>
      </c>
      <c r="C73" s="44"/>
      <c r="D73" s="25"/>
      <c r="E73" s="21"/>
      <c r="F73" s="51"/>
    </row>
    <row r="74" spans="1:6" ht="15.75" x14ac:dyDescent="0.2">
      <c r="A74" s="50">
        <v>60</v>
      </c>
      <c r="B74" s="49" t="str">
        <f>'п.19г абз.5'!B72</f>
        <v>ПС 110/10 Винзили</v>
      </c>
      <c r="C74" s="71">
        <f>'п.19г абз.5'!K72</f>
        <v>1</v>
      </c>
      <c r="D74" s="78">
        <v>300</v>
      </c>
      <c r="E74" s="80">
        <v>2</v>
      </c>
      <c r="F74" s="55">
        <f t="shared" ref="F74:F85" si="8">D74*E74/1000</f>
        <v>0.6</v>
      </c>
    </row>
    <row r="75" spans="1:6" ht="15.75" x14ac:dyDescent="0.2">
      <c r="A75" s="54">
        <f>A74+1</f>
        <v>61</v>
      </c>
      <c r="B75" s="49" t="str">
        <f>'п.19г абз.5'!B73</f>
        <v>ПС 110/10 Кулаково</v>
      </c>
      <c r="C75" s="71">
        <f>'п.19г абз.5'!K73</f>
        <v>2</v>
      </c>
      <c r="D75" s="79">
        <v>295</v>
      </c>
      <c r="E75" s="81">
        <v>12</v>
      </c>
      <c r="F75" s="55">
        <f t="shared" si="8"/>
        <v>3.54</v>
      </c>
    </row>
    <row r="76" spans="1:6" ht="15.75" x14ac:dyDescent="0.2">
      <c r="A76" s="54">
        <f t="shared" ref="A76:A84" si="9">A75+1</f>
        <v>62</v>
      </c>
      <c r="B76" s="49" t="str">
        <f>'п.19г абз.5'!B74</f>
        <v>ПС 110/10 Винзили</v>
      </c>
      <c r="C76" s="71">
        <f>'п.19г абз.5'!K74</f>
        <v>1</v>
      </c>
      <c r="D76" s="78">
        <v>300</v>
      </c>
      <c r="E76" s="81">
        <v>3.8330000000000002</v>
      </c>
      <c r="F76" s="55">
        <f t="shared" si="8"/>
        <v>1.1499000000000001</v>
      </c>
    </row>
    <row r="77" spans="1:6" ht="15.75" x14ac:dyDescent="0.2">
      <c r="A77" s="54">
        <f t="shared" si="9"/>
        <v>63</v>
      </c>
      <c r="B77" s="49" t="str">
        <f>'п.19г абз.5'!B75</f>
        <v>ПС 110/10 Каскара</v>
      </c>
      <c r="C77" s="71">
        <f>'п.19г абз.5'!K75</f>
        <v>1</v>
      </c>
      <c r="D77" s="79">
        <v>150</v>
      </c>
      <c r="E77" s="81">
        <v>6</v>
      </c>
      <c r="F77" s="55">
        <f t="shared" si="8"/>
        <v>0.9</v>
      </c>
    </row>
    <row r="78" spans="1:6" ht="15.75" x14ac:dyDescent="0.2">
      <c r="A78" s="54">
        <f t="shared" si="9"/>
        <v>64</v>
      </c>
      <c r="B78" s="49" t="str">
        <f>'п.19г абз.5'!B76</f>
        <v>ПС 110/10 Молчаново</v>
      </c>
      <c r="C78" s="71">
        <f>'п.19г абз.5'!K76</f>
        <v>1</v>
      </c>
      <c r="D78" s="78">
        <v>80</v>
      </c>
      <c r="E78" s="81">
        <v>5</v>
      </c>
      <c r="F78" s="55">
        <f t="shared" si="8"/>
        <v>0.4</v>
      </c>
    </row>
    <row r="79" spans="1:6" ht="15.75" x14ac:dyDescent="0.2">
      <c r="A79" s="54">
        <f t="shared" si="9"/>
        <v>65</v>
      </c>
      <c r="B79" s="49" t="str">
        <f>'п.19г абз.5'!B77</f>
        <v>ПС 110/10 Казарово</v>
      </c>
      <c r="C79" s="71">
        <f>'п.19г абз.5'!K77</f>
        <v>1</v>
      </c>
      <c r="D79" s="78">
        <v>200</v>
      </c>
      <c r="E79" s="81">
        <v>10.333</v>
      </c>
      <c r="F79" s="55">
        <f t="shared" si="8"/>
        <v>2.0665999999999998</v>
      </c>
    </row>
    <row r="80" spans="1:6" ht="15.75" x14ac:dyDescent="0.2">
      <c r="A80" s="54">
        <f t="shared" si="9"/>
        <v>66</v>
      </c>
      <c r="B80" s="49" t="str">
        <f>'п.19г абз.5'!B78</f>
        <v>ПС 110/10 Винзили</v>
      </c>
      <c r="C80" s="71">
        <f>'п.19г абз.5'!K78</f>
        <v>1</v>
      </c>
      <c r="D80" s="78">
        <v>300</v>
      </c>
      <c r="E80" s="81">
        <v>1.583</v>
      </c>
      <c r="F80" s="55">
        <f t="shared" si="8"/>
        <v>0.47489999999999999</v>
      </c>
    </row>
    <row r="81" spans="1:6" ht="15.75" x14ac:dyDescent="0.2">
      <c r="A81" s="54">
        <f t="shared" si="9"/>
        <v>67</v>
      </c>
      <c r="B81" s="49" t="str">
        <f>'п.19г абз.5'!B79</f>
        <v>ПС 110/10 Кулаково</v>
      </c>
      <c r="C81" s="71">
        <f>'п.19г абз.5'!K79</f>
        <v>1</v>
      </c>
      <c r="D81" s="79">
        <v>50</v>
      </c>
      <c r="E81" s="81">
        <v>17.332999999999998</v>
      </c>
      <c r="F81" s="55">
        <f t="shared" si="8"/>
        <v>0.86664999999999981</v>
      </c>
    </row>
    <row r="82" spans="1:6" ht="15.75" x14ac:dyDescent="0.2">
      <c r="A82" s="54">
        <f t="shared" si="9"/>
        <v>68</v>
      </c>
      <c r="B82" s="49" t="str">
        <f>'п.19г абз.5'!B80</f>
        <v>ПС 110/10 Кулаково</v>
      </c>
      <c r="C82" s="71">
        <f>'п.19г абз.5'!K80</f>
        <v>2</v>
      </c>
      <c r="D82" s="79">
        <v>295</v>
      </c>
      <c r="E82" s="81">
        <v>1.716</v>
      </c>
      <c r="F82" s="55">
        <f t="shared" si="8"/>
        <v>0.50622</v>
      </c>
    </row>
    <row r="83" spans="1:6" ht="15.75" x14ac:dyDescent="0.2">
      <c r="A83" s="54">
        <f t="shared" si="9"/>
        <v>69</v>
      </c>
      <c r="B83" s="49" t="str">
        <f>'п.19г абз.5'!B81</f>
        <v>ПС 110/10 Боровое</v>
      </c>
      <c r="C83" s="71">
        <f>'п.19г абз.5'!K81</f>
        <v>2</v>
      </c>
      <c r="D83" s="79">
        <v>150</v>
      </c>
      <c r="E83" s="81">
        <v>5</v>
      </c>
      <c r="F83" s="55">
        <f t="shared" si="8"/>
        <v>0.75</v>
      </c>
    </row>
    <row r="84" spans="1:6" ht="15.75" x14ac:dyDescent="0.2">
      <c r="A84" s="54">
        <f t="shared" si="9"/>
        <v>70</v>
      </c>
      <c r="B84" s="49" t="str">
        <f>'п.19г абз.5'!B82</f>
        <v>ПС 110/10 Боровое</v>
      </c>
      <c r="C84" s="71">
        <f>'п.19г абз.5'!K82</f>
        <v>2</v>
      </c>
      <c r="D84" s="79">
        <v>150</v>
      </c>
      <c r="E84" s="81">
        <v>4.5</v>
      </c>
      <c r="F84" s="55">
        <f t="shared" si="8"/>
        <v>0.67500000000000004</v>
      </c>
    </row>
    <row r="85" spans="1:6" ht="15.75" x14ac:dyDescent="0.2">
      <c r="A85" s="54">
        <f>A84+1</f>
        <v>71</v>
      </c>
      <c r="B85" s="49" t="str">
        <f>'п.19г абз.5'!B83</f>
        <v>ПС 110/10 Казарово</v>
      </c>
      <c r="C85" s="71">
        <f>'п.19г абз.5'!K83</f>
        <v>1</v>
      </c>
      <c r="D85" s="78">
        <v>200</v>
      </c>
      <c r="E85" s="81">
        <v>9</v>
      </c>
      <c r="F85" s="55">
        <f t="shared" si="8"/>
        <v>1.8</v>
      </c>
    </row>
    <row r="86" spans="1:6" ht="18.75" x14ac:dyDescent="0.2">
      <c r="A86" s="43"/>
      <c r="B86" s="22" t="s">
        <v>35</v>
      </c>
      <c r="C86" s="44"/>
      <c r="D86" s="25"/>
      <c r="E86" s="21"/>
      <c r="F86" s="16"/>
    </row>
    <row r="87" spans="1:6" ht="15.75" x14ac:dyDescent="0.2">
      <c r="A87" s="54">
        <v>72</v>
      </c>
      <c r="B87" s="49" t="str">
        <f>'п.19г абз.5'!B85</f>
        <v>ПС 110/10 Бурдун</v>
      </c>
      <c r="C87" s="71">
        <f>'п.19г абз.5'!K85</f>
        <v>2</v>
      </c>
      <c r="D87" s="69">
        <v>60</v>
      </c>
      <c r="E87" s="69">
        <v>13.1</v>
      </c>
      <c r="F87" s="55">
        <f t="shared" ref="F87:F104" si="10">D87*E87/1000</f>
        <v>0.78600000000000003</v>
      </c>
    </row>
    <row r="88" spans="1:6" ht="15.75" x14ac:dyDescent="0.2">
      <c r="A88" s="88">
        <f>A87+1</f>
        <v>73</v>
      </c>
      <c r="B88" s="49" t="str">
        <f>'п.19г абз.5'!B86</f>
        <v>ПС 110/10 Казарово</v>
      </c>
      <c r="C88" s="71">
        <f>'п.19г абз.5'!K86</f>
        <v>1</v>
      </c>
      <c r="D88" s="69">
        <v>200</v>
      </c>
      <c r="E88" s="69">
        <v>8</v>
      </c>
      <c r="F88" s="55">
        <f t="shared" si="10"/>
        <v>1.6</v>
      </c>
    </row>
    <row r="89" spans="1:6" ht="15.75" x14ac:dyDescent="0.2">
      <c r="A89" s="88">
        <f t="shared" ref="A89:A95" si="11">A88+1</f>
        <v>74</v>
      </c>
      <c r="B89" s="49" t="str">
        <f>'п.19г абз.5'!B87</f>
        <v>ПС 110/10 Каскара</v>
      </c>
      <c r="C89" s="71">
        <f>'п.19г абз.5'!K87</f>
        <v>3</v>
      </c>
      <c r="D89" s="69">
        <v>189.6</v>
      </c>
      <c r="E89" s="69">
        <v>9</v>
      </c>
      <c r="F89" s="55">
        <f t="shared" si="10"/>
        <v>1.7063999999999999</v>
      </c>
    </row>
    <row r="90" spans="1:6" ht="15.75" x14ac:dyDescent="0.2">
      <c r="A90" s="88">
        <f t="shared" si="11"/>
        <v>75</v>
      </c>
      <c r="B90" s="49" t="str">
        <f>'п.19г абз.5'!B88</f>
        <v xml:space="preserve">ПС 110/10 Каскара </v>
      </c>
      <c r="C90" s="71">
        <f>'п.19г абз.5'!K88</f>
        <v>3</v>
      </c>
      <c r="D90" s="69">
        <v>189.6</v>
      </c>
      <c r="E90" s="69">
        <v>8</v>
      </c>
      <c r="F90" s="55">
        <f t="shared" si="10"/>
        <v>1.5167999999999999</v>
      </c>
    </row>
    <row r="91" spans="1:6" ht="15.75" x14ac:dyDescent="0.2">
      <c r="A91" s="88">
        <f t="shared" si="11"/>
        <v>76</v>
      </c>
      <c r="B91" s="49" t="str">
        <f>'п.19г абз.5'!B89</f>
        <v xml:space="preserve">ПС 110/10 Сибжилстрой </v>
      </c>
      <c r="C91" s="71">
        <f>'п.19г абз.5'!K89</f>
        <v>1</v>
      </c>
      <c r="D91" s="69">
        <v>150</v>
      </c>
      <c r="E91" s="69">
        <v>2.5</v>
      </c>
      <c r="F91" s="55">
        <f t="shared" si="10"/>
        <v>0.375</v>
      </c>
    </row>
    <row r="92" spans="1:6" ht="15.75" x14ac:dyDescent="0.2">
      <c r="A92" s="88">
        <f t="shared" si="11"/>
        <v>77</v>
      </c>
      <c r="B92" s="49" t="str">
        <f>'п.19г абз.5'!B90</f>
        <v xml:space="preserve">ПС 110/10 Каскара </v>
      </c>
      <c r="C92" s="71">
        <f>'п.19г абз.5'!K90</f>
        <v>3</v>
      </c>
      <c r="D92" s="69">
        <v>189.6</v>
      </c>
      <c r="E92" s="69">
        <v>9</v>
      </c>
      <c r="F92" s="55">
        <f t="shared" si="10"/>
        <v>1.7063999999999999</v>
      </c>
    </row>
    <row r="93" spans="1:6" ht="15.75" x14ac:dyDescent="0.2">
      <c r="A93" s="88">
        <f t="shared" si="11"/>
        <v>78</v>
      </c>
      <c r="B93" s="49" t="str">
        <f>'п.19г абз.5'!B91</f>
        <v>ПС 110/10 Бурдун</v>
      </c>
      <c r="C93" s="71">
        <f>'п.19г абз.5'!K91</f>
        <v>1</v>
      </c>
      <c r="D93" s="69">
        <v>60</v>
      </c>
      <c r="E93" s="69">
        <v>5.75</v>
      </c>
      <c r="F93" s="55">
        <f t="shared" si="10"/>
        <v>0.34499999999999997</v>
      </c>
    </row>
    <row r="94" spans="1:6" ht="15.75" x14ac:dyDescent="0.2">
      <c r="A94" s="88">
        <f t="shared" si="11"/>
        <v>79</v>
      </c>
      <c r="B94" s="49" t="str">
        <f>'п.19г абз.5'!B92</f>
        <v>ПС 110/10 Сибжилстрой</v>
      </c>
      <c r="C94" s="71">
        <f>'п.19г абз.5'!K92</f>
        <v>8</v>
      </c>
      <c r="D94" s="69">
        <v>4200</v>
      </c>
      <c r="E94" s="69">
        <v>8</v>
      </c>
      <c r="F94" s="55">
        <f t="shared" si="10"/>
        <v>33.6</v>
      </c>
    </row>
    <row r="95" spans="1:6" ht="15.75" x14ac:dyDescent="0.2">
      <c r="A95" s="88">
        <f t="shared" si="11"/>
        <v>80</v>
      </c>
      <c r="B95" s="49" t="str">
        <f>'п.19г абз.5'!B93</f>
        <v xml:space="preserve">ПС 110/10 Каскара </v>
      </c>
      <c r="C95" s="71">
        <f>'п.19г абз.5'!K93</f>
        <v>3</v>
      </c>
      <c r="D95" s="69">
        <v>189.6</v>
      </c>
      <c r="E95" s="69">
        <v>6.5</v>
      </c>
      <c r="F95" s="55">
        <f t="shared" si="10"/>
        <v>1.2323999999999999</v>
      </c>
    </row>
    <row r="96" spans="1:6" ht="18.75" x14ac:dyDescent="0.2">
      <c r="A96" s="43"/>
      <c r="B96" s="22" t="s">
        <v>36</v>
      </c>
      <c r="C96" s="44"/>
      <c r="D96" s="25"/>
      <c r="E96" s="21"/>
      <c r="F96" s="16"/>
    </row>
    <row r="97" spans="1:6" ht="15.75" x14ac:dyDescent="0.2">
      <c r="A97" s="54">
        <v>81</v>
      </c>
      <c r="B97" s="56" t="str">
        <f>'п.19г абз.5'!B95</f>
        <v>ПС 110/10 Ожогино</v>
      </c>
      <c r="C97" s="76">
        <f>'п.19г абз.5'!J95</f>
        <v>3</v>
      </c>
      <c r="D97" s="70">
        <v>172.5</v>
      </c>
      <c r="E97" s="77">
        <v>9</v>
      </c>
      <c r="F97" s="55">
        <f t="shared" si="10"/>
        <v>1.5525</v>
      </c>
    </row>
    <row r="98" spans="1:6" ht="15.75" x14ac:dyDescent="0.2">
      <c r="A98" s="54">
        <f>A97+1</f>
        <v>82</v>
      </c>
      <c r="B98" s="56" t="str">
        <f>'п.19г абз.5'!B96</f>
        <v xml:space="preserve">ПС 110/10 Рощино </v>
      </c>
      <c r="C98" s="76">
        <f>'п.19г абз.5'!J96</f>
        <v>1</v>
      </c>
      <c r="D98" s="70">
        <v>100</v>
      </c>
      <c r="E98" s="77">
        <v>8</v>
      </c>
      <c r="F98" s="55">
        <f t="shared" si="10"/>
        <v>0.8</v>
      </c>
    </row>
    <row r="99" spans="1:6" ht="15.75" x14ac:dyDescent="0.2">
      <c r="A99" s="54">
        <f t="shared" ref="A99:A104" si="12">A98+1</f>
        <v>83</v>
      </c>
      <c r="B99" s="56" t="str">
        <f>'п.19г абз.5'!B97</f>
        <v>ПС 110/10 кВ Утяшево</v>
      </c>
      <c r="C99" s="76">
        <f>'п.19г абз.5'!J97</f>
        <v>1</v>
      </c>
      <c r="D99" s="70">
        <v>100</v>
      </c>
      <c r="E99" s="77">
        <v>8</v>
      </c>
      <c r="F99" s="55">
        <f t="shared" si="10"/>
        <v>0.8</v>
      </c>
    </row>
    <row r="100" spans="1:6" ht="15.75" x14ac:dyDescent="0.2">
      <c r="A100" s="54">
        <f t="shared" si="12"/>
        <v>84</v>
      </c>
      <c r="B100" s="56" t="str">
        <f>'п.19г абз.5'!B98</f>
        <v>ПС 110/10 Червишево</v>
      </c>
      <c r="C100" s="76">
        <f>'п.19г абз.5'!J98</f>
        <v>3</v>
      </c>
      <c r="D100" s="70">
        <v>600</v>
      </c>
      <c r="E100" s="77">
        <v>8</v>
      </c>
      <c r="F100" s="55">
        <f t="shared" si="10"/>
        <v>4.8</v>
      </c>
    </row>
    <row r="101" spans="1:6" ht="15.75" x14ac:dyDescent="0.2">
      <c r="A101" s="54">
        <f t="shared" si="12"/>
        <v>85</v>
      </c>
      <c r="B101" s="56" t="str">
        <f>'п.19г абз.5'!B99</f>
        <v>ПС 110/10 Бурдун</v>
      </c>
      <c r="C101" s="76">
        <f>'п.19г абз.5'!J99</f>
        <v>2</v>
      </c>
      <c r="D101" s="70">
        <v>60</v>
      </c>
      <c r="E101" s="77">
        <v>9</v>
      </c>
      <c r="F101" s="55">
        <f t="shared" si="10"/>
        <v>0.54</v>
      </c>
    </row>
    <row r="102" spans="1:6" ht="15.75" x14ac:dyDescent="0.2">
      <c r="A102" s="54">
        <f t="shared" si="12"/>
        <v>86</v>
      </c>
      <c r="B102" s="56" t="str">
        <f>'п.19г абз.5'!B100</f>
        <v>ПС 110/10 кВ Утяшево</v>
      </c>
      <c r="C102" s="76">
        <f>'п.19г абз.5'!J100</f>
        <v>6</v>
      </c>
      <c r="D102" s="31">
        <v>753</v>
      </c>
      <c r="E102" s="40">
        <v>8</v>
      </c>
      <c r="F102" s="55">
        <f t="shared" si="10"/>
        <v>6.024</v>
      </c>
    </row>
    <row r="103" spans="1:6" ht="15.75" x14ac:dyDescent="0.2">
      <c r="A103" s="54">
        <f t="shared" si="12"/>
        <v>87</v>
      </c>
      <c r="B103" s="56" t="str">
        <f>'п.19г абз.5'!B101</f>
        <v>ПС 110/6 кВ Водогрейная</v>
      </c>
      <c r="C103" s="76">
        <f>'п.19г абз.5'!J101</f>
        <v>1</v>
      </c>
      <c r="D103" s="70">
        <v>20</v>
      </c>
      <c r="E103" s="77">
        <v>8</v>
      </c>
      <c r="F103" s="55">
        <f t="shared" si="10"/>
        <v>0.16</v>
      </c>
    </row>
    <row r="104" spans="1:6" ht="15.75" x14ac:dyDescent="0.2">
      <c r="A104" s="54">
        <f t="shared" si="12"/>
        <v>88</v>
      </c>
      <c r="B104" s="56" t="str">
        <f>'п.19г абз.5'!B102</f>
        <v>ПС 110/10 кВ Кулаково</v>
      </c>
      <c r="C104" s="76">
        <f>'п.19г абз.5'!J102</f>
        <v>1</v>
      </c>
      <c r="D104" s="70">
        <v>60</v>
      </c>
      <c r="E104" s="77">
        <v>8</v>
      </c>
      <c r="F104" s="55">
        <f t="shared" si="10"/>
        <v>0.48</v>
      </c>
    </row>
    <row r="105" spans="1:6" ht="18.75" x14ac:dyDescent="0.2">
      <c r="A105" s="46"/>
      <c r="B105" s="23" t="s">
        <v>41</v>
      </c>
      <c r="C105" s="26"/>
      <c r="D105" s="26"/>
      <c r="E105" s="27">
        <f>SUM(E106:E142)</f>
        <v>210.24799999999999</v>
      </c>
      <c r="F105" s="27">
        <f>SUM(F106:F142)</f>
        <v>25.631924999999992</v>
      </c>
    </row>
    <row r="106" spans="1:6" ht="18.75" x14ac:dyDescent="0.2">
      <c r="A106" s="89"/>
      <c r="B106" s="22" t="s">
        <v>39</v>
      </c>
      <c r="C106" s="90"/>
      <c r="D106" s="25"/>
      <c r="E106" s="21"/>
      <c r="F106" s="16"/>
    </row>
    <row r="107" spans="1:6" ht="15.75" x14ac:dyDescent="0.2">
      <c r="A107" s="88">
        <v>89</v>
      </c>
      <c r="B107" s="92" t="str">
        <f>'п.19г абз.5'!B104</f>
        <v>ПС 110/10 Ожогино</v>
      </c>
      <c r="C107" s="93">
        <f>'п.19г абз.5'!K104</f>
        <v>3</v>
      </c>
      <c r="D107" s="92">
        <v>172.5</v>
      </c>
      <c r="E107" s="92">
        <v>7</v>
      </c>
      <c r="F107" s="94">
        <f>D107*E107/1000</f>
        <v>1.2075</v>
      </c>
    </row>
    <row r="108" spans="1:6" ht="15.75" x14ac:dyDescent="0.2">
      <c r="A108" s="88">
        <f t="shared" ref="A108:A114" si="13">A107+1</f>
        <v>90</v>
      </c>
      <c r="B108" s="92" t="str">
        <f>'п.19г абз.5'!B105</f>
        <v>ПС 110/10 Бурдун</v>
      </c>
      <c r="C108" s="93">
        <f>'п.19г абз.5'!K105</f>
        <v>2</v>
      </c>
      <c r="D108" s="92">
        <v>60</v>
      </c>
      <c r="E108" s="92">
        <v>9</v>
      </c>
      <c r="F108" s="94">
        <f t="shared" ref="F108:F114" si="14">D108*E108/1000</f>
        <v>0.54</v>
      </c>
    </row>
    <row r="109" spans="1:6" ht="15.75" x14ac:dyDescent="0.2">
      <c r="A109" s="88">
        <f t="shared" si="13"/>
        <v>91</v>
      </c>
      <c r="B109" s="92" t="str">
        <f>'п.19г абз.5'!B106</f>
        <v xml:space="preserve">ПС 110/6 кВ Водогрейная </v>
      </c>
      <c r="C109" s="93">
        <f>'п.19г абз.5'!K106</f>
        <v>1</v>
      </c>
      <c r="D109" s="92">
        <v>20</v>
      </c>
      <c r="E109" s="92">
        <v>4</v>
      </c>
      <c r="F109" s="94">
        <f t="shared" si="14"/>
        <v>0.08</v>
      </c>
    </row>
    <row r="110" spans="1:6" ht="15.75" x14ac:dyDescent="0.2">
      <c r="A110" s="88">
        <f t="shared" si="13"/>
        <v>92</v>
      </c>
      <c r="B110" s="92" t="str">
        <f>'п.19г абз.5'!B107</f>
        <v>ПС 110/10 Молчаново</v>
      </c>
      <c r="C110" s="93">
        <f>'п.19г абз.5'!K107</f>
        <v>2</v>
      </c>
      <c r="D110" s="92">
        <v>80</v>
      </c>
      <c r="E110" s="92">
        <v>1.833</v>
      </c>
      <c r="F110" s="94">
        <f t="shared" si="14"/>
        <v>0.14663999999999999</v>
      </c>
    </row>
    <row r="111" spans="1:6" ht="15.75" x14ac:dyDescent="0.2">
      <c r="A111" s="88">
        <f t="shared" si="13"/>
        <v>93</v>
      </c>
      <c r="B111" s="92" t="str">
        <f>'п.19г абз.5'!B108</f>
        <v>ПС 110/10 Ожогино</v>
      </c>
      <c r="C111" s="93">
        <f>'п.19г абз.5'!K108</f>
        <v>3</v>
      </c>
      <c r="D111" s="92">
        <v>172.5</v>
      </c>
      <c r="E111" s="92">
        <v>7</v>
      </c>
      <c r="F111" s="94">
        <f t="shared" si="14"/>
        <v>1.2075</v>
      </c>
    </row>
    <row r="112" spans="1:6" ht="15.75" x14ac:dyDescent="0.2">
      <c r="A112" s="88">
        <f t="shared" si="13"/>
        <v>94</v>
      </c>
      <c r="B112" s="92" t="str">
        <f>'п.19г абз.5'!B109</f>
        <v>ПС 110/10 Ожогино</v>
      </c>
      <c r="C112" s="93">
        <f>'п.19г абз.5'!K109</f>
        <v>3</v>
      </c>
      <c r="D112" s="92">
        <v>172.5</v>
      </c>
      <c r="E112" s="92">
        <v>7</v>
      </c>
      <c r="F112" s="94">
        <f t="shared" si="14"/>
        <v>1.2075</v>
      </c>
    </row>
    <row r="113" spans="1:6" ht="15.75" x14ac:dyDescent="0.2">
      <c r="A113" s="88">
        <f t="shared" si="13"/>
        <v>95</v>
      </c>
      <c r="B113" s="92" t="str">
        <f>'п.19г абз.5'!B110</f>
        <v>ПС 110/10 Бурдун</v>
      </c>
      <c r="C113" s="93">
        <f>'п.19г абз.5'!K110</f>
        <v>2</v>
      </c>
      <c r="D113" s="92">
        <v>60</v>
      </c>
      <c r="E113" s="92">
        <v>8</v>
      </c>
      <c r="F113" s="94">
        <f t="shared" si="14"/>
        <v>0.48</v>
      </c>
    </row>
    <row r="114" spans="1:6" ht="15.75" x14ac:dyDescent="0.2">
      <c r="A114" s="88">
        <f t="shared" si="13"/>
        <v>96</v>
      </c>
      <c r="B114" s="92" t="str">
        <f>'п.19г абз.5'!B111</f>
        <v>ПС 110/10 Казарово</v>
      </c>
      <c r="C114" s="93">
        <f>'п.19г абз.5'!K111</f>
        <v>1</v>
      </c>
      <c r="D114" s="92">
        <v>200</v>
      </c>
      <c r="E114" s="92">
        <v>9</v>
      </c>
      <c r="F114" s="94">
        <f t="shared" si="14"/>
        <v>1.8</v>
      </c>
    </row>
    <row r="115" spans="1:6" ht="18.75" x14ac:dyDescent="0.2">
      <c r="B115" s="22" t="s">
        <v>40</v>
      </c>
    </row>
    <row r="116" spans="1:6" ht="15.75" x14ac:dyDescent="0.2">
      <c r="A116" s="88">
        <v>97</v>
      </c>
      <c r="B116" s="92" t="str">
        <f>'п.19г абз.5'!B113</f>
        <v xml:space="preserve">ПС 110/6 кВ Водогрейная </v>
      </c>
      <c r="C116" s="93">
        <f>'п.19г абз.5'!K113</f>
        <v>1</v>
      </c>
      <c r="D116" s="92">
        <v>20</v>
      </c>
      <c r="E116" s="92">
        <v>7</v>
      </c>
      <c r="F116" s="94">
        <f>D116*E116/1000</f>
        <v>0.14000000000000001</v>
      </c>
    </row>
    <row r="117" spans="1:6" ht="15.75" x14ac:dyDescent="0.2">
      <c r="A117" s="88">
        <f t="shared" ref="A117:A130" si="15">A116+1</f>
        <v>98</v>
      </c>
      <c r="B117" s="92" t="str">
        <f>'п.19г абз.5'!B114</f>
        <v>ПС 110/6 кВ Водогрейная</v>
      </c>
      <c r="C117" s="93">
        <f>'п.19г абз.5'!K114</f>
        <v>1</v>
      </c>
      <c r="D117" s="92">
        <v>20</v>
      </c>
      <c r="E117" s="92">
        <v>9</v>
      </c>
      <c r="F117" s="94">
        <f t="shared" ref="F117:F123" si="16">D117*E117/1000</f>
        <v>0.18</v>
      </c>
    </row>
    <row r="118" spans="1:6" ht="15.75" x14ac:dyDescent="0.2">
      <c r="A118" s="88">
        <f t="shared" si="15"/>
        <v>99</v>
      </c>
      <c r="B118" s="92" t="str">
        <f>'п.19г абз.5'!B115</f>
        <v>ПС 110/10 Казарово</v>
      </c>
      <c r="C118" s="93">
        <f>'п.19г абз.5'!K115</f>
        <v>1</v>
      </c>
      <c r="D118" s="92">
        <v>200</v>
      </c>
      <c r="E118" s="92">
        <v>4</v>
      </c>
      <c r="F118" s="94">
        <f t="shared" si="16"/>
        <v>0.8</v>
      </c>
    </row>
    <row r="119" spans="1:6" ht="15.75" x14ac:dyDescent="0.2">
      <c r="A119" s="88">
        <f t="shared" si="15"/>
        <v>100</v>
      </c>
      <c r="B119" s="92" t="str">
        <f>'п.19г абз.5'!B116</f>
        <v>ПС 110/10 Кулаково</v>
      </c>
      <c r="C119" s="93">
        <f>'п.19г абз.5'!K116</f>
        <v>1</v>
      </c>
      <c r="D119" s="92">
        <v>50</v>
      </c>
      <c r="E119" s="92">
        <v>1.833</v>
      </c>
      <c r="F119" s="94">
        <f t="shared" si="16"/>
        <v>9.1649999999999995E-2</v>
      </c>
    </row>
    <row r="120" spans="1:6" ht="15.75" x14ac:dyDescent="0.2">
      <c r="A120" s="88">
        <f t="shared" si="15"/>
        <v>101</v>
      </c>
      <c r="B120" s="92" t="str">
        <f>'п.19г абз.5'!B117</f>
        <v>ПС 110/10 Казарово</v>
      </c>
      <c r="C120" s="93">
        <f>'п.19г абз.5'!K117</f>
        <v>1</v>
      </c>
      <c r="D120" s="92">
        <v>200</v>
      </c>
      <c r="E120" s="92">
        <v>7</v>
      </c>
      <c r="F120" s="94">
        <f t="shared" si="16"/>
        <v>1.4</v>
      </c>
    </row>
    <row r="121" spans="1:6" ht="15.75" x14ac:dyDescent="0.2">
      <c r="A121" s="88">
        <f t="shared" si="15"/>
        <v>102</v>
      </c>
      <c r="B121" s="92" t="str">
        <f>'п.19г абз.5'!B118</f>
        <v>ПС 110/10 Каскара</v>
      </c>
      <c r="C121" s="93">
        <f>'п.19г абз.5'!K118</f>
        <v>3</v>
      </c>
      <c r="D121" s="92">
        <v>189.6</v>
      </c>
      <c r="E121" s="92">
        <v>7</v>
      </c>
      <c r="F121" s="94">
        <f t="shared" si="16"/>
        <v>1.3271999999999999</v>
      </c>
    </row>
    <row r="122" spans="1:6" ht="15.75" x14ac:dyDescent="0.2">
      <c r="A122" s="88">
        <f t="shared" si="15"/>
        <v>103</v>
      </c>
      <c r="B122" s="92" t="str">
        <f>'п.19г абз.5'!B119</f>
        <v>ПС Метелево</v>
      </c>
      <c r="C122" s="93">
        <f>'п.19г абз.5'!K119</f>
        <v>1</v>
      </c>
      <c r="D122" s="92">
        <v>15</v>
      </c>
      <c r="E122" s="92">
        <v>8</v>
      </c>
      <c r="F122" s="94">
        <f t="shared" si="16"/>
        <v>0.12</v>
      </c>
    </row>
    <row r="123" spans="1:6" ht="15.75" x14ac:dyDescent="0.2">
      <c r="A123" s="88">
        <f t="shared" si="15"/>
        <v>104</v>
      </c>
      <c r="B123" s="92" t="str">
        <f>'п.19г абз.5'!B120</f>
        <v>ПС 110/10 Бурдун</v>
      </c>
      <c r="C123" s="93">
        <f>'п.19г абз.5'!K120</f>
        <v>2</v>
      </c>
      <c r="D123" s="92">
        <v>60</v>
      </c>
      <c r="E123" s="92">
        <v>9</v>
      </c>
      <c r="F123" s="94">
        <f t="shared" si="16"/>
        <v>0.54</v>
      </c>
    </row>
    <row r="124" spans="1:6" ht="15.75" x14ac:dyDescent="0.2">
      <c r="A124" s="88">
        <f t="shared" si="15"/>
        <v>105</v>
      </c>
      <c r="B124" s="92" t="str">
        <f>'п.19г абз.5'!B121</f>
        <v>ПС 110/10 Бурдун</v>
      </c>
      <c r="C124" s="93">
        <f>'п.19г абз.5'!K121</f>
        <v>2</v>
      </c>
      <c r="D124" s="92">
        <v>60</v>
      </c>
      <c r="E124" s="92">
        <v>7</v>
      </c>
      <c r="F124" s="94">
        <f>D124*E124/1000</f>
        <v>0.42</v>
      </c>
    </row>
    <row r="125" spans="1:6" ht="15.75" x14ac:dyDescent="0.2">
      <c r="A125" s="88">
        <f t="shared" si="15"/>
        <v>106</v>
      </c>
      <c r="B125" s="92" t="str">
        <f>'п.19г абз.5'!B122</f>
        <v>ПС 110/10 Кулаково</v>
      </c>
      <c r="C125" s="93">
        <f>'п.19г абз.5'!K122</f>
        <v>2</v>
      </c>
      <c r="D125" s="92">
        <v>295</v>
      </c>
      <c r="E125" s="92">
        <v>9</v>
      </c>
      <c r="F125" s="94">
        <f t="shared" ref="F125:F130" si="17">D125*E125/1000</f>
        <v>2.6549999999999998</v>
      </c>
    </row>
    <row r="126" spans="1:6" ht="15.75" x14ac:dyDescent="0.2">
      <c r="A126" s="88">
        <f t="shared" si="15"/>
        <v>107</v>
      </c>
      <c r="B126" s="92" t="str">
        <f>'п.19г абз.5'!B123</f>
        <v xml:space="preserve">ПС 110/10 Перевалово </v>
      </c>
      <c r="C126" s="93">
        <f>'п.19г абз.5'!K123</f>
        <v>1</v>
      </c>
      <c r="D126" s="92">
        <v>25</v>
      </c>
      <c r="E126" s="92">
        <v>4</v>
      </c>
      <c r="F126" s="94">
        <f t="shared" si="17"/>
        <v>0.1</v>
      </c>
    </row>
    <row r="127" spans="1:6" ht="15.75" x14ac:dyDescent="0.2">
      <c r="A127" s="88">
        <f t="shared" si="15"/>
        <v>108</v>
      </c>
      <c r="B127" s="92" t="str">
        <f>'п.19г абз.5'!B124</f>
        <v>ПС 110/10 Кулаково</v>
      </c>
      <c r="C127" s="93">
        <f>'п.19г абз.5'!K124</f>
        <v>2</v>
      </c>
      <c r="D127" s="92">
        <v>295</v>
      </c>
      <c r="E127" s="92">
        <v>1.833</v>
      </c>
      <c r="F127" s="94">
        <f t="shared" si="17"/>
        <v>0.54073499999999997</v>
      </c>
    </row>
    <row r="128" spans="1:6" ht="15.75" x14ac:dyDescent="0.2">
      <c r="A128" s="88">
        <f t="shared" si="15"/>
        <v>109</v>
      </c>
      <c r="B128" s="92" t="str">
        <f>'п.19г абз.5'!B125</f>
        <v>ПС 110/10 Казарово</v>
      </c>
      <c r="C128" s="93">
        <f>'п.19г абз.5'!K125</f>
        <v>1</v>
      </c>
      <c r="D128" s="92">
        <v>200</v>
      </c>
      <c r="E128" s="92">
        <v>7</v>
      </c>
      <c r="F128" s="94">
        <f t="shared" si="17"/>
        <v>1.4</v>
      </c>
    </row>
    <row r="129" spans="1:6" ht="15.75" x14ac:dyDescent="0.2">
      <c r="A129" s="88">
        <f t="shared" si="15"/>
        <v>110</v>
      </c>
      <c r="B129" s="92" t="str">
        <f>'п.19г абз.5'!B126</f>
        <v>ПС 110/10 Кулаково</v>
      </c>
      <c r="C129" s="93">
        <f>'п.19г абз.5'!K126</f>
        <v>2</v>
      </c>
      <c r="D129" s="92">
        <v>295</v>
      </c>
      <c r="E129" s="92">
        <v>7</v>
      </c>
      <c r="F129" s="94">
        <f t="shared" si="17"/>
        <v>2.0649999999999999</v>
      </c>
    </row>
    <row r="130" spans="1:6" ht="15.75" x14ac:dyDescent="0.2">
      <c r="A130" s="88">
        <f t="shared" si="15"/>
        <v>111</v>
      </c>
      <c r="B130" s="92" t="str">
        <f>'п.19г абз.5'!B127</f>
        <v>ПС 110/10 Бурдун</v>
      </c>
      <c r="C130" s="93">
        <f>'п.19г абз.5'!K127</f>
        <v>2</v>
      </c>
      <c r="D130" s="92">
        <v>60</v>
      </c>
      <c r="E130" s="92">
        <v>8</v>
      </c>
      <c r="F130" s="94">
        <f t="shared" si="17"/>
        <v>0.48</v>
      </c>
    </row>
    <row r="131" spans="1:6" ht="18.75" x14ac:dyDescent="0.2">
      <c r="B131" s="22" t="s">
        <v>42</v>
      </c>
    </row>
    <row r="132" spans="1:6" ht="15.75" x14ac:dyDescent="0.2">
      <c r="A132" s="88">
        <v>112</v>
      </c>
      <c r="B132" s="92" t="str">
        <f>'п.19г абз.5'!B129</f>
        <v>ПС 110/10 кВ Утяшево</v>
      </c>
      <c r="C132" s="92">
        <f>'п.19г абз.5'!K129</f>
        <v>1</v>
      </c>
      <c r="D132" s="92">
        <v>100</v>
      </c>
      <c r="E132" s="92">
        <v>7</v>
      </c>
      <c r="F132" s="92">
        <f t="shared" ref="F132:F140" si="18">D132*E132/1000</f>
        <v>0.7</v>
      </c>
    </row>
    <row r="133" spans="1:6" ht="15.75" x14ac:dyDescent="0.2">
      <c r="A133" s="88">
        <f>A132+1</f>
        <v>113</v>
      </c>
      <c r="B133" s="92" t="str">
        <f>'п.19г абз.5'!B130</f>
        <v>ПС 110/10 Молодежная</v>
      </c>
      <c r="C133" s="92">
        <f>'п.19г абз.5'!K130</f>
        <v>1</v>
      </c>
      <c r="D133" s="92">
        <v>150</v>
      </c>
      <c r="E133" s="92">
        <v>8</v>
      </c>
      <c r="F133" s="92">
        <f t="shared" si="18"/>
        <v>1.2</v>
      </c>
    </row>
    <row r="134" spans="1:6" ht="15.75" x14ac:dyDescent="0.2">
      <c r="A134" s="88">
        <f t="shared" ref="A134:A142" si="19">A133+1</f>
        <v>114</v>
      </c>
      <c r="B134" s="92" t="str">
        <f>'п.19г абз.5'!B131</f>
        <v>ПС 110/10 Казарово</v>
      </c>
      <c r="C134" s="92">
        <f>'п.19г абз.5'!K131</f>
        <v>1</v>
      </c>
      <c r="D134" s="92">
        <v>200</v>
      </c>
      <c r="E134" s="92">
        <v>2</v>
      </c>
      <c r="F134" s="92">
        <f t="shared" si="18"/>
        <v>0.4</v>
      </c>
    </row>
    <row r="135" spans="1:6" ht="15.75" x14ac:dyDescent="0.2">
      <c r="A135" s="88">
        <f t="shared" si="19"/>
        <v>115</v>
      </c>
      <c r="B135" s="92" t="str">
        <f>'п.19г абз.5'!B132</f>
        <v>ПС 110/10 Утешево</v>
      </c>
      <c r="C135" s="92">
        <f>'п.19г абз.5'!K132</f>
        <v>1</v>
      </c>
      <c r="D135" s="92">
        <v>100</v>
      </c>
      <c r="E135" s="92">
        <v>12.166</v>
      </c>
      <c r="F135" s="92">
        <f t="shared" si="18"/>
        <v>1.2166000000000001</v>
      </c>
    </row>
    <row r="136" spans="1:6" ht="15.75" x14ac:dyDescent="0.2">
      <c r="A136" s="88">
        <f t="shared" si="19"/>
        <v>116</v>
      </c>
      <c r="B136" s="92" t="str">
        <f>'п.19г абз.5'!B133</f>
        <v>ПС 110/10 Ожогино</v>
      </c>
      <c r="C136" s="92">
        <f>'п.19г абз.5'!K133</f>
        <v>3</v>
      </c>
      <c r="D136" s="92">
        <v>172.5</v>
      </c>
      <c r="E136" s="92">
        <v>2</v>
      </c>
      <c r="F136" s="92">
        <f t="shared" si="18"/>
        <v>0.34499999999999997</v>
      </c>
    </row>
    <row r="137" spans="1:6" ht="15.75" x14ac:dyDescent="0.2">
      <c r="A137" s="88">
        <f t="shared" si="19"/>
        <v>117</v>
      </c>
      <c r="B137" s="92" t="str">
        <f>'п.19г абз.5'!B134</f>
        <v>ПС Метелево</v>
      </c>
      <c r="C137" s="92">
        <f>'п.19г абз.5'!K134</f>
        <v>1</v>
      </c>
      <c r="D137" s="92">
        <v>15</v>
      </c>
      <c r="E137" s="92">
        <v>3</v>
      </c>
      <c r="F137" s="92">
        <f t="shared" si="18"/>
        <v>4.4999999999999998E-2</v>
      </c>
    </row>
    <row r="138" spans="1:6" ht="15.75" x14ac:dyDescent="0.2">
      <c r="A138" s="88">
        <f t="shared" si="19"/>
        <v>118</v>
      </c>
      <c r="B138" s="92" t="str">
        <f>'п.19г абз.5'!B135</f>
        <v>ПС Метелево</v>
      </c>
      <c r="C138" s="92">
        <f>'п.19г абз.5'!K135</f>
        <v>1</v>
      </c>
      <c r="D138" s="92">
        <v>15</v>
      </c>
      <c r="E138" s="92">
        <v>4</v>
      </c>
      <c r="F138" s="92">
        <f t="shared" si="18"/>
        <v>0.06</v>
      </c>
    </row>
    <row r="139" spans="1:6" ht="15.75" x14ac:dyDescent="0.2">
      <c r="A139" s="88">
        <f t="shared" si="19"/>
        <v>119</v>
      </c>
      <c r="B139" s="92" t="str">
        <f>'п.19г абз.5'!B136</f>
        <v>ПС 110/10 Молчаново</v>
      </c>
      <c r="C139" s="92">
        <f>'п.19г абз.5'!K136</f>
        <v>1</v>
      </c>
      <c r="D139" s="92">
        <v>80</v>
      </c>
      <c r="E139" s="92">
        <v>9</v>
      </c>
      <c r="F139" s="92">
        <f t="shared" si="18"/>
        <v>0.72</v>
      </c>
    </row>
    <row r="140" spans="1:6" ht="15.75" x14ac:dyDescent="0.2">
      <c r="A140" s="88">
        <f t="shared" si="19"/>
        <v>120</v>
      </c>
      <c r="B140" s="92" t="str">
        <f>'п.19г абз.5'!B137</f>
        <v>ПС 110/10 Казарово</v>
      </c>
      <c r="C140" s="92">
        <f>'п.19г абз.5'!K137</f>
        <v>1</v>
      </c>
      <c r="D140" s="92">
        <v>200</v>
      </c>
      <c r="E140" s="92">
        <v>2.5830000000000002</v>
      </c>
      <c r="F140" s="92">
        <f t="shared" si="18"/>
        <v>0.51660000000000006</v>
      </c>
    </row>
    <row r="141" spans="1:6" ht="15.75" x14ac:dyDescent="0.2">
      <c r="A141" s="88">
        <f t="shared" si="19"/>
        <v>121</v>
      </c>
      <c r="B141" s="92" t="str">
        <f>'п.19г абз.5'!B138</f>
        <v>ПС 110/10 Утешево</v>
      </c>
      <c r="C141" s="92">
        <f>'п.19г абз.5'!K138</f>
        <v>1</v>
      </c>
      <c r="D141" s="92">
        <v>100</v>
      </c>
      <c r="E141" s="92">
        <v>3</v>
      </c>
      <c r="F141" s="92">
        <f t="shared" ref="F141:F142" si="20">D141*E141/1000</f>
        <v>0.3</v>
      </c>
    </row>
    <row r="142" spans="1:6" ht="15.75" x14ac:dyDescent="0.2">
      <c r="A142" s="88">
        <f t="shared" si="19"/>
        <v>122</v>
      </c>
      <c r="B142" s="92" t="str">
        <f>'п.19г абз.5'!B139</f>
        <v>ПС 110/10 Молодежная</v>
      </c>
      <c r="C142" s="92">
        <f>'п.19г абз.5'!K139</f>
        <v>1</v>
      </c>
      <c r="D142" s="92">
        <v>150</v>
      </c>
      <c r="E142" s="92">
        <v>8</v>
      </c>
      <c r="F142" s="92">
        <f t="shared" si="20"/>
        <v>1.2</v>
      </c>
    </row>
  </sheetData>
  <mergeCells count="7">
    <mergeCell ref="A1:F1"/>
    <mergeCell ref="A2:A3"/>
    <mergeCell ref="C2:C3"/>
    <mergeCell ref="D2:D3"/>
    <mergeCell ref="E2:E3"/>
    <mergeCell ref="F2:F3"/>
    <mergeCell ref="B2:B3"/>
  </mergeCells>
  <phoneticPr fontId="68" type="noConversion"/>
  <pageMargins left="0.25" right="0.25" top="0.75" bottom="0.75" header="0.3" footer="0.3"/>
  <pageSetup paperSize="9" scale="70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G12" sqref="G12"/>
    </sheetView>
  </sheetViews>
  <sheetFormatPr defaultColWidth="9.140625" defaultRowHeight="15" x14ac:dyDescent="0.25"/>
  <cols>
    <col min="1" max="16384" width="9.140625" style="13"/>
  </cols>
  <sheetData>
    <row r="1" spans="1:8" ht="45" customHeight="1" x14ac:dyDescent="0.25">
      <c r="A1" s="113" t="s">
        <v>24</v>
      </c>
      <c r="B1" s="114"/>
      <c r="C1" s="114"/>
      <c r="D1" s="114"/>
      <c r="E1" s="114"/>
      <c r="F1" s="114"/>
      <c r="G1" s="114"/>
      <c r="H1" s="114"/>
    </row>
    <row r="2" spans="1:8" ht="45" customHeight="1" x14ac:dyDescent="0.25">
      <c r="A2" s="114"/>
      <c r="B2" s="114"/>
      <c r="C2" s="114"/>
      <c r="D2" s="114"/>
      <c r="E2" s="114"/>
      <c r="F2" s="114"/>
      <c r="G2" s="114"/>
      <c r="H2" s="114"/>
    </row>
    <row r="3" spans="1:8" ht="110.1" customHeight="1" x14ac:dyDescent="0.25">
      <c r="A3" s="115" t="s">
        <v>29</v>
      </c>
      <c r="B3" s="115"/>
      <c r="C3" s="115"/>
      <c r="D3" s="115"/>
      <c r="E3" s="115"/>
      <c r="F3" s="115"/>
      <c r="G3" s="115"/>
      <c r="H3" s="116"/>
    </row>
  </sheetData>
  <mergeCells count="2">
    <mergeCell ref="A1:H2"/>
    <mergeCell ref="A3:H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pane ySplit="5" topLeftCell="A6" activePane="bottomLeft" state="frozen"/>
      <selection pane="bottomLeft" activeCell="D29" sqref="D29"/>
    </sheetView>
  </sheetViews>
  <sheetFormatPr defaultColWidth="9.140625" defaultRowHeight="12.75" x14ac:dyDescent="0.2"/>
  <cols>
    <col min="1" max="1" width="32.85546875" style="28" customWidth="1"/>
    <col min="2" max="2" width="23" style="28" customWidth="1"/>
    <col min="3" max="3" width="24.42578125" style="28" customWidth="1"/>
    <col min="4" max="4" width="21.42578125" style="28" customWidth="1"/>
    <col min="5" max="6" width="9.140625" style="28"/>
    <col min="7" max="7" width="15.85546875" style="28" customWidth="1"/>
    <col min="8" max="10" width="0" style="28" hidden="1" customWidth="1"/>
    <col min="11" max="16384" width="9.140625" style="28"/>
  </cols>
  <sheetData>
    <row r="1" spans="1:4" ht="50.1" customHeight="1" x14ac:dyDescent="0.2">
      <c r="A1" s="117" t="s">
        <v>167</v>
      </c>
      <c r="B1" s="118"/>
      <c r="C1" s="118"/>
      <c r="D1" s="118"/>
    </row>
    <row r="2" spans="1:4" ht="15" customHeight="1" thickBot="1" x14ac:dyDescent="0.25">
      <c r="A2" s="29"/>
      <c r="B2" s="29"/>
      <c r="C2" s="29"/>
      <c r="D2" s="29"/>
    </row>
    <row r="3" spans="1:4" ht="15" customHeight="1" x14ac:dyDescent="0.2">
      <c r="A3" s="119" t="s">
        <v>20</v>
      </c>
      <c r="B3" s="122" t="s">
        <v>169</v>
      </c>
      <c r="C3" s="123"/>
      <c r="D3" s="124"/>
    </row>
    <row r="4" spans="1:4" ht="30" customHeight="1" x14ac:dyDescent="0.2">
      <c r="A4" s="120"/>
      <c r="B4" s="125"/>
      <c r="C4" s="126"/>
      <c r="D4" s="127"/>
    </row>
    <row r="5" spans="1:4" ht="25.9" customHeight="1" thickBot="1" x14ac:dyDescent="0.25">
      <c r="A5" s="121"/>
      <c r="B5" s="66" t="s">
        <v>21</v>
      </c>
      <c r="C5" s="66" t="s">
        <v>22</v>
      </c>
      <c r="D5" s="67" t="s">
        <v>0</v>
      </c>
    </row>
    <row r="6" spans="1:4" ht="21" customHeight="1" thickBot="1" x14ac:dyDescent="0.25">
      <c r="A6" s="73" t="s">
        <v>168</v>
      </c>
      <c r="B6" s="74">
        <v>0</v>
      </c>
      <c r="C6" s="74">
        <v>51.042999999999999</v>
      </c>
      <c r="D6" s="75">
        <v>1.25</v>
      </c>
    </row>
  </sheetData>
  <mergeCells count="3">
    <mergeCell ref="A1:D1"/>
    <mergeCell ref="A3:A5"/>
    <mergeCell ref="B3:D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pane ySplit="5" topLeftCell="A6" activePane="bottomLeft" state="frozen"/>
      <selection pane="bottomLeft" activeCell="C38" sqref="C38"/>
    </sheetView>
  </sheetViews>
  <sheetFormatPr defaultColWidth="9.140625" defaultRowHeight="12.75" x14ac:dyDescent="0.2"/>
  <cols>
    <col min="1" max="1" width="32.85546875" style="28" customWidth="1"/>
    <col min="2" max="2" width="23" style="28" customWidth="1"/>
    <col min="3" max="3" width="24.42578125" style="28" customWidth="1"/>
    <col min="4" max="4" width="21.42578125" style="28" customWidth="1"/>
    <col min="5" max="6" width="9.140625" style="28"/>
    <col min="7" max="7" width="15.85546875" style="28" customWidth="1"/>
    <col min="8" max="10" width="0" style="28" hidden="1" customWidth="1"/>
    <col min="11" max="16384" width="9.140625" style="28"/>
  </cols>
  <sheetData>
    <row r="1" spans="1:4" ht="50.1" customHeight="1" x14ac:dyDescent="0.2">
      <c r="A1" s="117" t="s">
        <v>170</v>
      </c>
      <c r="B1" s="118"/>
      <c r="C1" s="118"/>
      <c r="D1" s="118"/>
    </row>
    <row r="2" spans="1:4" ht="15" customHeight="1" thickBot="1" x14ac:dyDescent="0.25">
      <c r="A2" s="29"/>
      <c r="B2" s="29"/>
      <c r="C2" s="29"/>
      <c r="D2" s="29"/>
    </row>
    <row r="3" spans="1:4" ht="15" customHeight="1" x14ac:dyDescent="0.2">
      <c r="A3" s="119" t="s">
        <v>20</v>
      </c>
      <c r="B3" s="122" t="s">
        <v>169</v>
      </c>
      <c r="C3" s="123"/>
      <c r="D3" s="124"/>
    </row>
    <row r="4" spans="1:4" ht="30" customHeight="1" x14ac:dyDescent="0.2">
      <c r="A4" s="120"/>
      <c r="B4" s="125"/>
      <c r="C4" s="126"/>
      <c r="D4" s="127"/>
    </row>
    <row r="5" spans="1:4" ht="25.9" customHeight="1" thickBot="1" x14ac:dyDescent="0.25">
      <c r="A5" s="121"/>
      <c r="B5" s="66" t="s">
        <v>21</v>
      </c>
      <c r="C5" s="66" t="s">
        <v>22</v>
      </c>
      <c r="D5" s="67" t="s">
        <v>0</v>
      </c>
    </row>
    <row r="6" spans="1:4" ht="21" customHeight="1" thickBot="1" x14ac:dyDescent="0.25">
      <c r="A6" s="73" t="s">
        <v>168</v>
      </c>
      <c r="B6" s="74">
        <v>0</v>
      </c>
      <c r="C6" s="74">
        <v>49.65</v>
      </c>
      <c r="D6" s="75">
        <v>1.46</v>
      </c>
    </row>
  </sheetData>
  <mergeCells count="3">
    <mergeCell ref="A1:D1"/>
    <mergeCell ref="A3:A5"/>
    <mergeCell ref="B3:D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pane ySplit="5" topLeftCell="A6" activePane="bottomLeft" state="frozen"/>
      <selection pane="bottomLeft" activeCell="D7" sqref="D7"/>
    </sheetView>
  </sheetViews>
  <sheetFormatPr defaultColWidth="9.140625" defaultRowHeight="12.75" x14ac:dyDescent="0.2"/>
  <cols>
    <col min="1" max="1" width="32.85546875" style="28" customWidth="1"/>
    <col min="2" max="2" width="23" style="28" customWidth="1"/>
    <col min="3" max="3" width="24.42578125" style="28" customWidth="1"/>
    <col min="4" max="4" width="21.42578125" style="28" customWidth="1"/>
    <col min="5" max="6" width="9.140625" style="28"/>
    <col min="7" max="7" width="15.85546875" style="28" customWidth="1"/>
    <col min="8" max="10" width="0" style="28" hidden="1" customWidth="1"/>
    <col min="11" max="16384" width="9.140625" style="28"/>
  </cols>
  <sheetData>
    <row r="1" spans="1:4" ht="50.1" customHeight="1" x14ac:dyDescent="0.2">
      <c r="A1" s="117" t="s">
        <v>251</v>
      </c>
      <c r="B1" s="118"/>
      <c r="C1" s="118"/>
      <c r="D1" s="118"/>
    </row>
    <row r="2" spans="1:4" ht="15" customHeight="1" thickBot="1" x14ac:dyDescent="0.25">
      <c r="A2" s="29"/>
      <c r="B2" s="29"/>
      <c r="C2" s="29"/>
      <c r="D2" s="29"/>
    </row>
    <row r="3" spans="1:4" ht="15" customHeight="1" x14ac:dyDescent="0.2">
      <c r="A3" s="119" t="s">
        <v>20</v>
      </c>
      <c r="B3" s="122" t="s">
        <v>169</v>
      </c>
      <c r="C3" s="123"/>
      <c r="D3" s="124"/>
    </row>
    <row r="4" spans="1:4" ht="30" customHeight="1" x14ac:dyDescent="0.2">
      <c r="A4" s="120"/>
      <c r="B4" s="125"/>
      <c r="C4" s="126"/>
      <c r="D4" s="127"/>
    </row>
    <row r="5" spans="1:4" ht="25.9" customHeight="1" thickBot="1" x14ac:dyDescent="0.25">
      <c r="A5" s="121"/>
      <c r="B5" s="66" t="s">
        <v>21</v>
      </c>
      <c r="C5" s="66" t="s">
        <v>22</v>
      </c>
      <c r="D5" s="67" t="s">
        <v>0</v>
      </c>
    </row>
    <row r="6" spans="1:4" ht="21" customHeight="1" thickBot="1" x14ac:dyDescent="0.25">
      <c r="A6" s="73" t="s">
        <v>168</v>
      </c>
      <c r="B6" s="74">
        <v>0</v>
      </c>
      <c r="C6" s="74">
        <v>51.92</v>
      </c>
      <c r="D6" s="75">
        <v>1.69</v>
      </c>
    </row>
  </sheetData>
  <mergeCells count="3">
    <mergeCell ref="A1:D1"/>
    <mergeCell ref="A3:A5"/>
    <mergeCell ref="B3:D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pane ySplit="5" topLeftCell="A6" activePane="bottomLeft" state="frozen"/>
      <selection pane="bottomLeft" activeCell="A2" sqref="A2"/>
    </sheetView>
  </sheetViews>
  <sheetFormatPr defaultColWidth="9.140625" defaultRowHeight="12.75" x14ac:dyDescent="0.2"/>
  <cols>
    <col min="1" max="1" width="32.85546875" style="28" customWidth="1"/>
    <col min="2" max="2" width="23" style="28" customWidth="1"/>
    <col min="3" max="3" width="24.42578125" style="28" customWidth="1"/>
    <col min="4" max="4" width="21.42578125" style="28" customWidth="1"/>
    <col min="5" max="6" width="9.140625" style="28"/>
    <col min="7" max="7" width="15.85546875" style="28" customWidth="1"/>
    <col min="8" max="10" width="0" style="28" hidden="1" customWidth="1"/>
    <col min="11" max="16384" width="9.140625" style="28"/>
  </cols>
  <sheetData>
    <row r="1" spans="1:4" ht="50.1" customHeight="1" x14ac:dyDescent="0.2">
      <c r="A1" s="117" t="s">
        <v>300</v>
      </c>
      <c r="B1" s="118"/>
      <c r="C1" s="118"/>
      <c r="D1" s="118"/>
    </row>
    <row r="2" spans="1:4" ht="15" customHeight="1" thickBot="1" x14ac:dyDescent="0.25">
      <c r="A2" s="29"/>
      <c r="B2" s="29"/>
      <c r="C2" s="29"/>
      <c r="D2" s="29"/>
    </row>
    <row r="3" spans="1:4" ht="15" customHeight="1" x14ac:dyDescent="0.2">
      <c r="A3" s="119" t="s">
        <v>20</v>
      </c>
      <c r="B3" s="122" t="s">
        <v>169</v>
      </c>
      <c r="C3" s="123"/>
      <c r="D3" s="124"/>
    </row>
    <row r="4" spans="1:4" ht="30" customHeight="1" x14ac:dyDescent="0.2">
      <c r="A4" s="120"/>
      <c r="B4" s="125"/>
      <c r="C4" s="126"/>
      <c r="D4" s="127"/>
    </row>
    <row r="5" spans="1:4" ht="25.9" customHeight="1" thickBot="1" x14ac:dyDescent="0.25">
      <c r="A5" s="121"/>
      <c r="B5" s="66" t="s">
        <v>21</v>
      </c>
      <c r="C5" s="66" t="s">
        <v>22</v>
      </c>
      <c r="D5" s="67" t="s">
        <v>0</v>
      </c>
    </row>
    <row r="6" spans="1:4" ht="21" customHeight="1" thickBot="1" x14ac:dyDescent="0.25">
      <c r="A6" s="73" t="s">
        <v>168</v>
      </c>
      <c r="B6" s="74">
        <v>0</v>
      </c>
      <c r="C6" s="74">
        <v>47.16</v>
      </c>
      <c r="D6" s="75">
        <v>1.27</v>
      </c>
    </row>
  </sheetData>
  <mergeCells count="3">
    <mergeCell ref="A1:D1"/>
    <mergeCell ref="A3:A5"/>
    <mergeCell ref="B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п.19г абз.5</vt:lpstr>
      <vt:lpstr>п.19г абз.6</vt:lpstr>
      <vt:lpstr>п.19г абз.7</vt:lpstr>
      <vt:lpstr>п.19г абз.8 1 квартал 2023</vt:lpstr>
      <vt:lpstr>п.19г абз.8 2 квартал 2023</vt:lpstr>
      <vt:lpstr>п.19г абз.8 3 квартал 2023</vt:lpstr>
      <vt:lpstr>п.19г абз.8 4 квартал 2023</vt:lpstr>
    </vt:vector>
  </TitlesOfParts>
  <Company>РЭСС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Пользователь</cp:lastModifiedBy>
  <cp:lastPrinted>2018-11-01T09:40:58Z</cp:lastPrinted>
  <dcterms:created xsi:type="dcterms:W3CDTF">2013-01-09T09:39:24Z</dcterms:created>
  <dcterms:modified xsi:type="dcterms:W3CDTF">2023-12-28T04:20:55Z</dcterms:modified>
</cp:coreProperties>
</file>